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media/image4.png" ContentType="image/png"/>
  <Override PartName="/xl/media/image5.png" ContentType="image/png"/>
  <Override PartName="/xl/media/image10.png" ContentType="image/png"/>
  <Override PartName="/xl/media/image6.png" ContentType="image/png"/>
  <Override PartName="/xl/media/image11.png" ContentType="image/png"/>
  <Override PartName="/xl/media/image7.png" ContentType="image/png"/>
  <Override PartName="/xl/media/image12.png" ContentType="image/png"/>
  <Override PartName="/xl/media/image8.png" ContentType="image/png"/>
  <Override PartName="/xl/media/image9.png" ContentType="image/png"/>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_rels/drawing4.xml.rels" ContentType="application/vnd.openxmlformats-package.relationships+xml"/>
  <Override PartName="/xl/drawings/_rels/drawing1.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Okanagana rimosa" sheetId="2" state="visible" r:id="rId3"/>
    <sheet name="Schistocerca gregaria" sheetId="3" state="visible" r:id="rId4"/>
    <sheet name="S.greg. Subl.1" sheetId="4"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<sst xmlns="http://schemas.openxmlformats.org/spreadsheetml/2006/main" count="274" uniqueCount="79">
  <si>
    <r>
      <rPr>
        <b val="true"/>
        <sz val="12"/>
        <rFont val="Times New Roman"/>
        <family val="1"/>
        <charset val="1"/>
      </rPr>
      <t xml:space="preserve">Electrophysiological recordings of two abdominal nerves in </t>
    </r>
    <r>
      <rPr>
        <b val="true"/>
        <i val="true"/>
        <sz val="12"/>
        <rFont val="Times New Roman"/>
        <family val="1"/>
        <charset val="1"/>
      </rPr>
      <t xml:space="preserve">Okanagana rimosa</t>
    </r>
    <r>
      <rPr>
        <b val="true"/>
        <sz val="12"/>
        <rFont val="Times New Roman"/>
        <family val="1"/>
        <charset val="1"/>
      </rPr>
      <t xml:space="preserve">. </t>
    </r>
  </si>
  <si>
    <t xml:space="preserve">The tympanal nerve (TN; innervating the auditory and detensor organ)</t>
  </si>
  <si>
    <t xml:space="preserve">and the nerve AN1 (innervating the tensor and tymbal organ) were recordet, while stimulating the caudalmost abdominal tip with vibrational stimuli.</t>
  </si>
  <si>
    <t xml:space="preserve">Stimuli with frequencies between 80 Hz und 10 kHz and with accelerations between 0,01 an 10 m/s2 were testet. </t>
  </si>
  <si>
    <t xml:space="preserve">Experiments were performed on 22 Individuals of O. rimosa. Some Recordings and single frequencies  were excluded due to recording artifacts.</t>
  </si>
  <si>
    <t xml:space="preserve">The minimal acceleration for a stimulus-related neuronal activity was determined.</t>
  </si>
  <si>
    <t xml:space="preserve">The leg nerve acceleration threshold was included for comparison (published prior).</t>
  </si>
  <si>
    <t xml:space="preserve">Prior studies have shown no difference between male and female Individuals (Data not show).</t>
  </si>
  <si>
    <t xml:space="preserve">Therefore in this study the thresholds from male and female individuals were pooled.</t>
  </si>
  <si>
    <t xml:space="preserve">TN</t>
  </si>
  <si>
    <t xml:space="preserve">Frequency (Hz)</t>
  </si>
  <si>
    <t xml:space="preserve">m1</t>
  </si>
  <si>
    <t xml:space="preserve">m2</t>
  </si>
  <si>
    <t xml:space="preserve">m3</t>
  </si>
  <si>
    <t xml:space="preserve">m4</t>
  </si>
  <si>
    <t xml:space="preserve">m5</t>
  </si>
  <si>
    <t xml:space="preserve">m6</t>
  </si>
  <si>
    <t xml:space="preserve">m7</t>
  </si>
  <si>
    <t xml:space="preserve">m8</t>
  </si>
  <si>
    <t xml:space="preserve">m9</t>
  </si>
  <si>
    <t xml:space="preserve">m10</t>
  </si>
  <si>
    <t xml:space="preserve">m11</t>
  </si>
  <si>
    <t xml:space="preserve">w1</t>
  </si>
  <si>
    <t xml:space="preserve">w2</t>
  </si>
  <si>
    <t xml:space="preserve">w3</t>
  </si>
  <si>
    <t xml:space="preserve">w6</t>
  </si>
  <si>
    <t xml:space="preserve">w7</t>
  </si>
  <si>
    <t xml:space="preserve">w8</t>
  </si>
  <si>
    <t xml:space="preserve">w10</t>
  </si>
  <si>
    <t xml:space="preserve">w11</t>
  </si>
  <si>
    <t xml:space="preserve">Mean</t>
  </si>
  <si>
    <t xml:space="preserve">SD</t>
  </si>
  <si>
    <t xml:space="preserve">SEM</t>
  </si>
  <si>
    <t xml:space="preserve">N</t>
  </si>
  <si>
    <t xml:space="preserve">-</t>
  </si>
  <si>
    <t xml:space="preserve">AN1</t>
  </si>
  <si>
    <t xml:space="preserve">w4</t>
  </si>
  <si>
    <t xml:space="preserve">Okanagana rimosa</t>
  </si>
  <si>
    <t xml:space="preserve">LN</t>
  </si>
  <si>
    <t xml:space="preserve">from</t>
  </si>
  <si>
    <t xml:space="preserve">Alt, J. A., &amp; Lakes-Harlan, R. (2018). </t>
  </si>
  <si>
    <t xml:space="preserve">Sensing of Substrate Vibrations in the Adult Cicada Okanagana rimosa (Hemiptera: Cicadidae). </t>
  </si>
  <si>
    <t xml:space="preserve">Journal of Insect Science, 18(3), 16. https://doi.org/10.1093/jisesa/iey029</t>
  </si>
  <si>
    <r>
      <rPr>
        <b val="true"/>
        <sz val="12"/>
        <rFont val="Times New Roman"/>
        <family val="1"/>
        <charset val="1"/>
      </rPr>
      <t xml:space="preserve">Electrophysiological recordings of three abdominal nerves in </t>
    </r>
    <r>
      <rPr>
        <b val="true"/>
        <i val="true"/>
        <sz val="12"/>
        <rFont val="Times New Roman"/>
        <family val="1"/>
        <charset val="1"/>
      </rPr>
      <t xml:space="preserve">Schistocerca gregaria</t>
    </r>
    <r>
      <rPr>
        <b val="true"/>
        <sz val="12"/>
        <rFont val="Times New Roman"/>
        <family val="1"/>
        <charset val="1"/>
      </rPr>
      <t xml:space="preserve">. </t>
    </r>
  </si>
  <si>
    <t xml:space="preserve">The tympanal nerve (TN; innervating the auditory organ/Mülles organ)</t>
  </si>
  <si>
    <t xml:space="preserve">and the nerve A2N1 and A3N1 (innervating the pleural CO of the 2. and 3. abdominal segment) were recordet,</t>
  </si>
  <si>
    <t xml:space="preserve">while stimulating the caudalmost abdominal tip with vibrational stimuli.</t>
  </si>
  <si>
    <t xml:space="preserve">Stimuli with frequencies between 30 Hz und 10 kHz and with accelerations between 0,01 an 10 m/s2 were testet. </t>
  </si>
  <si>
    <r>
      <rPr>
        <sz val="12"/>
        <rFont val="Times New Roman"/>
        <family val="1"/>
        <charset val="1"/>
      </rPr>
      <t xml:space="preserve">Experiments were performed on 15 female Individuals of </t>
    </r>
    <r>
      <rPr>
        <i val="true"/>
        <sz val="12"/>
        <rFont val="Times New Roman"/>
        <family val="1"/>
        <charset val="1"/>
      </rPr>
      <t xml:space="preserve">S. gregaria</t>
    </r>
    <r>
      <rPr>
        <sz val="12"/>
        <rFont val="Times New Roman"/>
        <family val="1"/>
        <charset val="1"/>
      </rPr>
      <t xml:space="preserve">. </t>
    </r>
  </si>
  <si>
    <t xml:space="preserve">Some Recordings and single frequencies were excluded due to recording artifacts.</t>
  </si>
  <si>
    <t xml:space="preserve">A1N1 (TN)</t>
  </si>
  <si>
    <t xml:space="preserve">No1</t>
  </si>
  <si>
    <t xml:space="preserve">No2</t>
  </si>
  <si>
    <t xml:space="preserve">No4</t>
  </si>
  <si>
    <t xml:space="preserve">No5</t>
  </si>
  <si>
    <t xml:space="preserve">No6</t>
  </si>
  <si>
    <t xml:space="preserve">No7</t>
  </si>
  <si>
    <t xml:space="preserve">No8</t>
  </si>
  <si>
    <t xml:space="preserve">No9</t>
  </si>
  <si>
    <t xml:space="preserve">No10</t>
  </si>
  <si>
    <t xml:space="preserve">No11</t>
  </si>
  <si>
    <t xml:space="preserve">No12</t>
  </si>
  <si>
    <t xml:space="preserve">No13</t>
  </si>
  <si>
    <t xml:space="preserve">No14</t>
  </si>
  <si>
    <t xml:space="preserve">No15</t>
  </si>
  <si>
    <t xml:space="preserve">A2N1</t>
  </si>
  <si>
    <t xml:space="preserve">No3</t>
  </si>
  <si>
    <t xml:space="preserve">A3N1</t>
  </si>
  <si>
    <t xml:space="preserve">Schistocerca gregaria</t>
  </si>
  <si>
    <t xml:space="preserve">LN T2</t>
  </si>
  <si>
    <t xml:space="preserve">Lakes-Harlan R, Keil P, Kügler R, Heusler J, Strauß J. 2013 Vibration perception in Orthoptera.</t>
  </si>
  <si>
    <t xml:space="preserve"> In 10th Göttingen Meeting of the German Neuroscience Society.</t>
  </si>
  <si>
    <t xml:space="preserve">Additional electrophysiological recordings of abdominal nerves in Schistocerca gregaria. </t>
  </si>
  <si>
    <t xml:space="preserve">The nerves A1N2-A3N2 of the first three abdominal nerves (innervating the corresponding sternal CO)</t>
  </si>
  <si>
    <t xml:space="preserve">and nerve A4N1 (innervating the pleural CO of the fourth abdominal segment) were recordet, </t>
  </si>
  <si>
    <t xml:space="preserve">A4N1</t>
  </si>
  <si>
    <t xml:space="preserve">A1N2</t>
  </si>
  <si>
    <t xml:space="preserve">A2N2</t>
  </si>
  <si>
    <t xml:space="preserve">A3N2</t>
  </si>
</sst>
</file>

<file path=xl/styles.xml><?xml version="1.0" encoding="utf-8"?>
<styleSheet xmlns="http://schemas.openxmlformats.org/spreadsheetml/2006/main">
  <numFmts count="2">
    <numFmt numFmtId="164" formatCode="General"/>
    <numFmt numFmtId="165" formatCode="General"/>
  </numFmts>
  <fonts count="18">
    <font>
      <sz val="10"/>
      <name val="Arial"/>
      <family val="2"/>
      <charset val="1"/>
    </font>
    <font>
      <sz val="10"/>
      <name val="Arial"/>
      <family val="0"/>
    </font>
    <font>
      <sz val="10"/>
      <name val="Arial"/>
      <family val="0"/>
    </font>
    <font>
      <sz val="10"/>
      <name val="Arial"/>
      <family val="0"/>
    </font>
    <font>
      <sz val="12"/>
      <color rgb="FF000000"/>
      <name val="Times New Roman"/>
      <family val="0"/>
    </font>
    <font>
      <b val="true"/>
      <sz val="12"/>
      <color rgb="FF000000"/>
      <name val="Times New Roman"/>
      <family val="0"/>
    </font>
    <font>
      <i val="true"/>
      <sz val="12"/>
      <color rgb="FF000000"/>
      <name val="Times New Roman"/>
      <family val="0"/>
    </font>
    <font>
      <b val="true"/>
      <sz val="12"/>
      <name val="Times New Roman"/>
      <family val="1"/>
      <charset val="1"/>
    </font>
    <font>
      <b val="true"/>
      <i val="true"/>
      <sz val="12"/>
      <name val="Times New Roman"/>
      <family val="1"/>
      <charset val="1"/>
    </font>
    <font>
      <sz val="12"/>
      <name val="Times New Roman"/>
      <family val="1"/>
      <charset val="1"/>
    </font>
    <font>
      <b val="true"/>
      <sz val="10"/>
      <name val="Arial"/>
      <family val="2"/>
      <charset val="1"/>
    </font>
    <font>
      <b val="true"/>
      <sz val="10"/>
      <name val="Arial"/>
      <family val="2"/>
    </font>
    <font>
      <sz val="10"/>
      <color rgb="FF000000"/>
      <name val="Arial"/>
      <family val="2"/>
    </font>
    <font>
      <sz val="10"/>
      <name val="Times New Roman"/>
      <family val="1"/>
      <charset val="1"/>
    </font>
    <font>
      <i val="true"/>
      <sz val="12"/>
      <name val="Times New Roman"/>
      <family val="1"/>
      <charset val="1"/>
    </font>
    <font>
      <b val="true"/>
      <sz val="10"/>
      <name val="Arial"/>
      <family val="0"/>
      <charset val="1"/>
    </font>
    <font>
      <sz val="10"/>
      <name val="Arial"/>
      <family val="0"/>
      <charset val="1"/>
    </font>
    <font>
      <sz val="12"/>
      <color rgb="FF000000"/>
      <name val="Times New Roman"/>
      <family val="0"/>
      <charset val="1"/>
    </font>
  </fonts>
  <fills count="11">
    <fill>
      <patternFill patternType="none"/>
    </fill>
    <fill>
      <patternFill patternType="gray125"/>
    </fill>
    <fill>
      <patternFill patternType="solid">
        <fgColor rgb="FFFFFFFF"/>
        <bgColor rgb="FFFFFFD7"/>
      </patternFill>
    </fill>
    <fill>
      <patternFill patternType="solid">
        <fgColor rgb="FFF7D1D5"/>
        <bgColor rgb="FFFFD7D7"/>
      </patternFill>
    </fill>
    <fill>
      <patternFill patternType="solid">
        <fgColor rgb="FFDEE6EF"/>
        <bgColor rgb="FFDEE7E5"/>
      </patternFill>
    </fill>
    <fill>
      <patternFill patternType="solid">
        <fgColor rgb="FFFFFFD7"/>
        <bgColor rgb="FFFFFFFF"/>
      </patternFill>
    </fill>
    <fill>
      <patternFill patternType="solid">
        <fgColor rgb="FFFFD7D7"/>
        <bgColor rgb="FFF7D1D5"/>
      </patternFill>
    </fill>
    <fill>
      <patternFill patternType="solid">
        <fgColor rgb="FFDDE8CB"/>
        <bgColor rgb="FFDEE7E5"/>
      </patternFill>
    </fill>
    <fill>
      <patternFill patternType="solid">
        <fgColor rgb="FFDEE7E5"/>
        <bgColor rgb="FFDEE6EF"/>
      </patternFill>
    </fill>
    <fill>
      <patternFill patternType="solid">
        <fgColor rgb="FFFFFF6D"/>
        <bgColor rgb="FFFFFFA6"/>
      </patternFill>
    </fill>
    <fill>
      <patternFill patternType="solid">
        <fgColor rgb="FFFFFFA6"/>
        <bgColor rgb="FFFFFFD7"/>
      </patternFill>
    </fill>
  </fills>
  <borders count="1">
    <border diagonalUp="false" diagonalDown="false">
      <left/>
      <right/>
      <top/>
      <bottom/>
      <diagonal/>
    </border>
  </borders>
  <cellStyleXfs count="10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3" borderId="0" xfId="0" applyFont="true" applyBorder="false" applyAlignment="true" applyProtection="true">
      <alignment horizontal="general" vertical="bottom" textRotation="0" wrapText="false" indent="0" shrinkToFit="false"/>
      <protection locked="true" hidden="false"/>
    </xf>
    <xf numFmtId="164" fontId="11" fillId="3" borderId="0" xfId="0" applyFont="true" applyBorder="false" applyAlignment="true" applyProtection="true">
      <alignment horizontal="general" vertical="bottom" textRotation="0" wrapText="false" indent="0" shrinkToFit="false"/>
      <protection locked="true" hidden="false"/>
    </xf>
    <xf numFmtId="164" fontId="0" fillId="3" borderId="0" xfId="0" applyFont="true" applyBorder="false" applyAlignment="true" applyProtection="true">
      <alignment horizontal="general" vertical="bottom" textRotation="0" wrapText="false" indent="0" shrinkToFit="false"/>
      <protection locked="true" hidden="false"/>
    </xf>
    <xf numFmtId="164" fontId="0" fillId="3" borderId="0" xfId="0" applyFont="false" applyBorder="false" applyAlignment="true" applyProtection="true">
      <alignment horizontal="left" vertical="bottom" textRotation="0" wrapText="false" indent="0" shrinkToFit="false"/>
      <protection locked="true" hidden="false"/>
    </xf>
    <xf numFmtId="164" fontId="0" fillId="3" borderId="0" xfId="0" applyFont="false" applyBorder="false" applyAlignment="true" applyProtection="true">
      <alignment horizontal="right" vertical="bottom" textRotation="0" wrapText="false" indent="0" shrinkToFit="false"/>
      <protection locked="true" hidden="false"/>
    </xf>
    <xf numFmtId="164" fontId="10" fillId="4" borderId="0" xfId="0" applyFont="true" applyBorder="false" applyAlignment="true" applyProtection="true">
      <alignment horizontal="general" vertical="bottom" textRotation="0" wrapText="false" indent="0" shrinkToFit="false"/>
      <protection locked="true" hidden="false"/>
    </xf>
    <xf numFmtId="164" fontId="11" fillId="4" borderId="0" xfId="0" applyFont="tru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left" vertical="bottom" textRotation="0" wrapText="false" indent="0" shrinkToFit="false"/>
      <protection locked="true" hidden="false"/>
    </xf>
    <xf numFmtId="164" fontId="0" fillId="4" borderId="0" xfId="0" applyFont="false" applyBorder="false" applyAlignment="true" applyProtection="true">
      <alignment horizontal="right" vertical="bottom" textRotation="0" wrapText="false" indent="0" shrinkToFit="false"/>
      <protection locked="true" hidden="false"/>
    </xf>
    <xf numFmtId="164" fontId="10" fillId="5" borderId="0" xfId="0" applyFont="true" applyBorder="false" applyAlignment="true" applyProtection="true">
      <alignment horizontal="general" vertical="bottom" textRotation="0" wrapText="false" indent="0" shrinkToFit="false"/>
      <protection locked="true" hidden="false"/>
    </xf>
    <xf numFmtId="164" fontId="0" fillId="5" borderId="0" xfId="0" applyFont="false" applyBorder="false" applyAlignment="true" applyProtection="true">
      <alignment horizontal="general" vertical="bottom" textRotation="0" wrapText="false" indent="0" shrinkToFit="false"/>
      <protection locked="true" hidden="false"/>
    </xf>
    <xf numFmtId="164" fontId="11" fillId="5" borderId="0" xfId="0" applyFont="true" applyBorder="false" applyAlignment="true" applyProtection="true">
      <alignment horizontal="general" vertical="bottom" textRotation="0" wrapText="false" indent="0" shrinkToFit="false"/>
      <protection locked="true" hidden="false"/>
    </xf>
    <xf numFmtId="164" fontId="10" fillId="5" borderId="0" xfId="0"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0" fillId="6" borderId="0" xfId="0" applyFont="true" applyBorder="false" applyAlignment="true" applyProtection="true">
      <alignment horizontal="general" vertical="bottom" textRotation="0" wrapText="false" indent="0" shrinkToFit="false"/>
      <protection locked="true" hidden="false"/>
    </xf>
    <xf numFmtId="164" fontId="11" fillId="6"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0" fillId="6" borderId="0" xfId="0" applyFont="true" applyBorder="false" applyAlignment="true" applyProtection="true">
      <alignment horizontal="general" vertical="bottom" textRotation="0" wrapText="false" indent="0" shrinkToFit="false"/>
      <protection locked="true" hidden="false"/>
    </xf>
    <xf numFmtId="164" fontId="0" fillId="6" borderId="0" xfId="0" applyFont="false" applyBorder="false" applyAlignment="true" applyProtection="true">
      <alignment horizontal="left" vertical="bottom" textRotation="0" wrapText="false" indent="0" shrinkToFit="false"/>
      <protection locked="true" hidden="false"/>
    </xf>
    <xf numFmtId="164" fontId="0" fillId="6" borderId="0" xfId="0" applyFont="false" applyBorder="false" applyAlignment="true" applyProtection="true">
      <alignment horizontal="right"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0" fillId="7" borderId="0" xfId="0" applyFont="true" applyBorder="false" applyAlignment="true" applyProtection="true">
      <alignment horizontal="general" vertical="bottom" textRotation="0" wrapText="false" indent="0" shrinkToFit="false"/>
      <protection locked="true" hidden="false"/>
    </xf>
    <xf numFmtId="164" fontId="11" fillId="7" borderId="0" xfId="0" applyFont="true" applyBorder="false" applyAlignment="true" applyProtection="true">
      <alignment horizontal="general" vertical="bottom" textRotation="0" wrapText="false" indent="0" shrinkToFit="false"/>
      <protection locked="true" hidden="false"/>
    </xf>
    <xf numFmtId="164" fontId="10" fillId="7" borderId="0" xfId="0" applyFont="true" applyBorder="false" applyAlignment="true" applyProtection="true">
      <alignment horizontal="general" vertical="bottom" textRotation="0" wrapText="false" indent="0" shrinkToFit="false"/>
      <protection locked="true" hidden="false"/>
    </xf>
    <xf numFmtId="164" fontId="0" fillId="7" borderId="0" xfId="0" applyFont="false" applyBorder="false" applyAlignment="true" applyProtection="true">
      <alignment horizontal="right" vertical="bottom" textRotation="0" wrapText="false" indent="0" shrinkToFit="false"/>
      <protection locked="true" hidden="false"/>
    </xf>
    <xf numFmtId="165" fontId="0" fillId="7" borderId="0" xfId="0" applyFont="false" applyBorder="false" applyAlignment="true" applyProtection="true">
      <alignment horizontal="left" vertical="bottom" textRotation="0" wrapText="false" indent="0" shrinkToFit="false"/>
      <protection locked="true" hidden="false"/>
    </xf>
    <xf numFmtId="164" fontId="15" fillId="5" borderId="0" xfId="0" applyFont="true" applyBorder="false" applyAlignment="true" applyProtection="true">
      <alignment horizontal="general" vertical="bottom" textRotation="0" wrapText="false" indent="0" shrinkToFit="false"/>
      <protection locked="true" hidden="false"/>
    </xf>
    <xf numFmtId="164" fontId="16" fillId="5"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0" fillId="8" borderId="0" xfId="0" applyFont="true" applyBorder="false" applyAlignment="true" applyProtection="true">
      <alignment horizontal="general" vertical="bottom" textRotation="0" wrapText="false" indent="0" shrinkToFit="false"/>
      <protection locked="true" hidden="false"/>
    </xf>
    <xf numFmtId="164" fontId="11" fillId="8" borderId="0" xfId="0" applyFont="true" applyBorder="false" applyAlignment="true" applyProtection="true">
      <alignment horizontal="general" vertical="bottom" textRotation="0" wrapText="false" indent="0" shrinkToFit="false"/>
      <protection locked="true" hidden="false"/>
    </xf>
    <xf numFmtId="164" fontId="0" fillId="8" borderId="0" xfId="0" applyFont="false" applyBorder="false" applyAlignment="true" applyProtection="true">
      <alignment horizontal="general" vertical="bottom" textRotation="0" wrapText="false" indent="0" shrinkToFit="false"/>
      <protection locked="true" hidden="false"/>
    </xf>
    <xf numFmtId="164" fontId="10" fillId="8" borderId="0" xfId="0" applyFont="true" applyBorder="false" applyAlignment="true" applyProtection="true">
      <alignment horizontal="left" vertical="bottom" textRotation="0" wrapText="false" indent="0" shrinkToFit="false"/>
      <protection locked="true" hidden="false"/>
    </xf>
    <xf numFmtId="164" fontId="0" fillId="8" borderId="0" xfId="0" applyFont="false" applyBorder="false" applyAlignment="true" applyProtection="true">
      <alignment horizontal="right" vertical="bottom" textRotation="0" wrapText="false" indent="0" shrinkToFit="false"/>
      <protection locked="true" hidden="false"/>
    </xf>
    <xf numFmtId="165" fontId="0" fillId="8" borderId="0" xfId="0" applyFont="true" applyBorder="false" applyAlignment="true" applyProtection="true">
      <alignment horizontal="general" vertical="bottom" textRotation="0" wrapText="false" indent="0" shrinkToFit="false"/>
      <protection locked="true" hidden="false"/>
    </xf>
    <xf numFmtId="164" fontId="10" fillId="9" borderId="0" xfId="0" applyFont="true" applyBorder="false" applyAlignment="true" applyProtection="true">
      <alignment horizontal="general" vertical="bottom" textRotation="0" wrapText="false" indent="0" shrinkToFit="false"/>
      <protection locked="true" hidden="false"/>
    </xf>
    <xf numFmtId="164" fontId="11" fillId="9" borderId="0" xfId="0" applyFont="true" applyBorder="false" applyAlignment="true" applyProtection="true">
      <alignment horizontal="general" vertical="bottom" textRotation="0" wrapText="false" indent="0" shrinkToFit="false"/>
      <protection locked="true" hidden="false"/>
    </xf>
    <xf numFmtId="164" fontId="0" fillId="9" borderId="0" xfId="0" applyFont="false" applyBorder="false" applyAlignment="true" applyProtection="true">
      <alignment horizontal="general" vertical="bottom" textRotation="0" wrapText="false" indent="0" shrinkToFit="false"/>
      <protection locked="true" hidden="false"/>
    </xf>
    <xf numFmtId="164" fontId="10" fillId="9" borderId="0" xfId="0" applyFont="true" applyBorder="false" applyAlignment="true" applyProtection="true">
      <alignment horizontal="left" vertical="bottom" textRotation="0" wrapText="false" indent="0" shrinkToFit="false"/>
      <protection locked="true" hidden="false"/>
    </xf>
    <xf numFmtId="164" fontId="0" fillId="9" borderId="0" xfId="0" applyFont="false" applyBorder="false" applyAlignment="true" applyProtection="true">
      <alignment horizontal="right" vertical="bottom" textRotation="0" wrapText="false" indent="0" shrinkToFit="false"/>
      <protection locked="true" hidden="false"/>
    </xf>
    <xf numFmtId="165" fontId="0" fillId="9"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left" vertical="bottom" textRotation="0" wrapText="false" indent="0" shrinkToFit="false"/>
      <protection locked="true" hidden="false"/>
    </xf>
    <xf numFmtId="164" fontId="10" fillId="10" borderId="0" xfId="0" applyFont="true" applyBorder="false" applyAlignment="true" applyProtection="true">
      <alignment horizontal="general" vertical="bottom" textRotation="0" wrapText="false" indent="0" shrinkToFit="false"/>
      <protection locked="true" hidden="false"/>
    </xf>
    <xf numFmtId="164" fontId="11" fillId="10" borderId="0" xfId="0" applyFont="true" applyBorder="fals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right" vertical="bottom" textRotation="0" wrapText="false" indent="0" shrinkToFit="false"/>
      <protection locked="true" hidden="false"/>
    </xf>
    <xf numFmtId="165" fontId="10" fillId="10" borderId="0" xfId="0" applyFont="true" applyBorder="false" applyAlignment="true" applyProtection="true">
      <alignment horizontal="left" vertical="bottom" textRotation="0" wrapText="false" indent="0" shrinkToFit="false"/>
      <protection locked="true" hidden="false"/>
    </xf>
    <xf numFmtId="164" fontId="0" fillId="5" borderId="0" xfId="0" applyFont="true" applyBorder="false" applyAlignment="true" applyProtection="true">
      <alignment horizontal="general" vertical="bottom" textRotation="0" wrapText="false" indent="0" shrinkToFit="false"/>
      <protection locked="true" hidden="false"/>
    </xf>
    <xf numFmtId="164" fontId="0" fillId="5" borderId="0" xfId="0" applyFont="false" applyBorder="false" applyAlignment="true" applyProtection="true">
      <alignment horizontal="right" vertical="bottom" textRotation="0" wrapText="false" indent="0" shrinkToFit="false"/>
      <protection locked="true" hidden="false"/>
    </xf>
    <xf numFmtId="165" fontId="10" fillId="5" borderId="0" xfId="0" applyFont="true" applyBorder="false" applyAlignment="true" applyProtection="true">
      <alignment horizontal="left" vertical="bottom" textRotation="0" wrapText="false" indent="0" shrinkToFit="false"/>
      <protection locked="true" hidden="false"/>
    </xf>
  </cellXfs>
  <cellStyles count="95">
    <cellStyle name="Normal" xfId="0" builtinId="0"/>
    <cellStyle name="Comma" xfId="15" builtinId="3"/>
    <cellStyle name="Comma [0]" xfId="16" builtinId="6"/>
    <cellStyle name="Currency" xfId="17" builtinId="4"/>
    <cellStyle name="Currency [0]" xfId="18" builtinId="7"/>
    <cellStyle name="Percent" xfId="19" builtinId="5"/>
    <cellStyle name="annotation reference" xfId="20"/>
    <cellStyle name="annotation subject" xfId="21"/>
    <cellStyle name="annotation text" xfId="22"/>
    <cellStyle name="Balloon Text" xfId="23"/>
    <cellStyle name="Betont" xfId="24"/>
    <cellStyle name="Body Text 2" xfId="25"/>
    <cellStyle name="caption" xfId="26"/>
    <cellStyle name="Caption 2" xfId="27"/>
    <cellStyle name="Caption Char" xfId="28"/>
    <cellStyle name="Contents 1" xfId="29"/>
    <cellStyle name="Contents 2" xfId="30"/>
    <cellStyle name="Contents 3" xfId="31"/>
    <cellStyle name="Contents 4" xfId="32"/>
    <cellStyle name="Contents 5" xfId="33"/>
    <cellStyle name="Contents 6" xfId="34"/>
    <cellStyle name="Contents 7" xfId="35"/>
    <cellStyle name="Contents 8" xfId="36"/>
    <cellStyle name="Contents 9" xfId="37"/>
    <cellStyle name="Contents Heading" xfId="38"/>
    <cellStyle name="Default Paragraph Font" xfId="39"/>
    <cellStyle name="Endnote" xfId="40"/>
    <cellStyle name="Endnote Characters" xfId="41"/>
    <cellStyle name="Endnote Text Char" xfId="42"/>
    <cellStyle name="Endnotenanker" xfId="43"/>
    <cellStyle name="Footer" xfId="44"/>
    <cellStyle name="Footer Char" xfId="45"/>
    <cellStyle name="Footnote Characters" xfId="46"/>
    <cellStyle name="Footnote Text Char" xfId="47"/>
    <cellStyle name="Fußnotenanker" xfId="48"/>
    <cellStyle name="Fußnotentext Zchn" xfId="49"/>
    <cellStyle name="Fußzeile Zchn" xfId="50"/>
    <cellStyle name="Header" xfId="51"/>
    <cellStyle name="Header and Footer" xfId="52"/>
    <cellStyle name="Header Char" xfId="53"/>
    <cellStyle name="Heading 1 Char" xfId="54"/>
    <cellStyle name="Heading 2 Char" xfId="55"/>
    <cellStyle name="Heading 3" xfId="56"/>
    <cellStyle name="Heading 3 Char" xfId="57"/>
    <cellStyle name="Heading 4" xfId="58"/>
    <cellStyle name="Heading 4 Char" xfId="59"/>
    <cellStyle name="Heading 5" xfId="60"/>
    <cellStyle name="Heading 5 Char" xfId="61"/>
    <cellStyle name="Heading 6" xfId="62"/>
    <cellStyle name="Heading 6 Char" xfId="63"/>
    <cellStyle name="Heading 7" xfId="64"/>
    <cellStyle name="Heading 7 Char" xfId="65"/>
    <cellStyle name="Heading 8" xfId="66"/>
    <cellStyle name="Heading 8 Char" xfId="67"/>
    <cellStyle name="Heading 9" xfId="68"/>
    <cellStyle name="Heading 9 Char" xfId="69"/>
    <cellStyle name="Index" xfId="70"/>
    <cellStyle name="Index Heading" xfId="71"/>
    <cellStyle name="index heading 1" xfId="72"/>
    <cellStyle name="Intense Quote" xfId="73"/>
    <cellStyle name="Intense Quote Char" xfId="74"/>
    <cellStyle name="Intensives Zitat Zchn" xfId="75"/>
    <cellStyle name="Internetverknüpfung" xfId="76"/>
    <cellStyle name="Kopf- und Fußzeile" xfId="77"/>
    <cellStyle name="Kopfzeile Zchn" xfId="78"/>
    <cellStyle name="line number" xfId="79"/>
    <cellStyle name="Line Numbering" xfId="80"/>
    <cellStyle name="List" xfId="81"/>
    <cellStyle name="List Paragraph" xfId="82"/>
    <cellStyle name="No Spacing" xfId="83"/>
    <cellStyle name="Normal" xfId="84"/>
    <cellStyle name="Quote" xfId="85"/>
    <cellStyle name="Quote Char" xfId="86"/>
    <cellStyle name="Subtitle" xfId="87"/>
    <cellStyle name="Subtitle Char" xfId="88"/>
    <cellStyle name="table of figures" xfId="89"/>
    <cellStyle name="Text Body" xfId="90"/>
    <cellStyle name="Textkörper 2 Zchn" xfId="91"/>
    <cellStyle name="Textkörper Zchn" xfId="92"/>
    <cellStyle name="Titel Zchn" xfId="93"/>
    <cellStyle name="Title" xfId="94"/>
    <cellStyle name="Title Char" xfId="95"/>
    <cellStyle name="Untertitel Zchn" xfId="96"/>
    <cellStyle name="Verzeichnis" xfId="97"/>
    <cellStyle name="Zeilennummerierung" xfId="98"/>
    <cellStyle name="Zitat Zchn" xfId="99"/>
    <cellStyle name="Überschrift 1 Zchn" xfId="100"/>
    <cellStyle name="Überschrift 2 Zchn" xfId="101"/>
    <cellStyle name="Überschrift 3 Zchn" xfId="102"/>
    <cellStyle name="Überschrift 4 Zchn" xfId="103"/>
    <cellStyle name="Überschrift 5 Zchn" xfId="104"/>
    <cellStyle name="Überschrift 6 Zchn" xfId="105"/>
    <cellStyle name="Überschrift 7 Zchn" xfId="106"/>
    <cellStyle name="Überschrift 8 Zchn" xfId="107"/>
    <cellStyle name="Überschrift 9 Zchn" xfId="108"/>
  </cellStyles>
  <colors>
    <indexedColors>
      <rgbColor rgb="FF000000"/>
      <rgbColor rgb="FFFFFFFF"/>
      <rgbColor rgb="FFFF0000"/>
      <rgbColor rgb="FF00FF00"/>
      <rgbColor rgb="FF0000FF"/>
      <rgbColor rgb="FFFFFF6D"/>
      <rgbColor rgb="FFFF00FF"/>
      <rgbColor rgb="FF00FFFF"/>
      <rgbColor rgb="FF800000"/>
      <rgbColor rgb="FF008000"/>
      <rgbColor rgb="FF000080"/>
      <rgbColor rgb="FF808000"/>
      <rgbColor rgb="FF800080"/>
      <rgbColor rgb="FF008080"/>
      <rgbColor rgb="FFB3B3B3"/>
      <rgbColor rgb="FF808080"/>
      <rgbColor rgb="FF9999FF"/>
      <rgbColor rgb="FF993366"/>
      <rgbColor rgb="FFFFFFD7"/>
      <rgbColor rgb="FFDEE6EF"/>
      <rgbColor rgb="FF660066"/>
      <rgbColor rgb="FFFF8080"/>
      <rgbColor rgb="FF2A6099"/>
      <rgbColor rgb="FFFFD7D7"/>
      <rgbColor rgb="FF000080"/>
      <rgbColor rgb="FFFF00FF"/>
      <rgbColor rgb="FFFFDE59"/>
      <rgbColor rgb="FF00FFFF"/>
      <rgbColor rgb="FF800080"/>
      <rgbColor rgb="FF800000"/>
      <rgbColor rgb="FF008080"/>
      <rgbColor rgb="FF0000FF"/>
      <rgbColor rgb="FF00CCFF"/>
      <rgbColor rgb="FFDEE7E5"/>
      <rgbColor rgb="FFDDE8CB"/>
      <rgbColor rgb="FFFFFFA6"/>
      <rgbColor rgb="FFAFD095"/>
      <rgbColor rgb="FFFF99CC"/>
      <rgbColor rgb="FFCC99FF"/>
      <rgbColor rgb="FFF7D1D5"/>
      <rgbColor rgb="FF3366FF"/>
      <rgbColor rgb="FF33CCCC"/>
      <rgbColor rgb="FF99CC00"/>
      <rgbColor rgb="FFFFD428"/>
      <rgbColor rgb="FFE8A202"/>
      <rgbColor rgb="FFFF6600"/>
      <rgbColor rgb="FF666699"/>
      <rgbColor rgb="FF81ACA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tn</c:f>
              <c:strCache>
                <c:ptCount val="1"/>
                <c:pt idx="0">
                  <c:v>tn</c:v>
                </c:pt>
              </c:strCache>
            </c:strRef>
          </c:tx>
          <c:spPr>
            <a:solidFill>
              <a:srgbClr val="c9211e"/>
            </a:solidFill>
            <a:ln w="28800">
              <a:solidFill>
                <a:srgbClr val="c9211e"/>
              </a:solidFill>
              <a:round/>
            </a:ln>
          </c:spPr>
          <c:marker>
            <c:symbol val="square"/>
            <c:size val="8"/>
            <c:spPr>
              <a:solidFill>
                <a:srgbClr val="c9211e"/>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'Okanagana rimosa'!$X$23:$X$33</c:f>
                <c:numCache>
                  <c:formatCode>General</c:formatCode>
                  <c:ptCount val="11"/>
                  <c:pt idx="0">
                    <c:v>0.146528455377425</c:v>
                  </c:pt>
                  <c:pt idx="1">
                    <c:v>0.11853131739171</c:v>
                  </c:pt>
                  <c:pt idx="2">
                    <c:v>0.327720507436065</c:v>
                  </c:pt>
                  <c:pt idx="3">
                    <c:v>0.666052348538876</c:v>
                  </c:pt>
                  <c:pt idx="4">
                    <c:v>0.536544608545333</c:v>
                  </c:pt>
                  <c:pt idx="5">
                    <c:v>0.711486788557875</c:v>
                  </c:pt>
                  <c:pt idx="6">
                    <c:v>0.295902821095311</c:v>
                  </c:pt>
                  <c:pt idx="7">
                    <c:v>0.921438933192178</c:v>
                  </c:pt>
                  <c:pt idx="8">
                    <c:v>2.04124145231932</c:v>
                  </c:pt>
                  <c:pt idx="9">
                    <c:v>2.82758520565483</c:v>
                  </c:pt>
                  <c:pt idx="10">
                    <c:v>2.08452346958198</c:v>
                  </c:pt>
                </c:numCache>
              </c:numRef>
            </c:plus>
            <c:spPr>
              <a:ln w="0">
                <a:solidFill>
                  <a:srgbClr val="000000"/>
                </a:solidFill>
              </a:ln>
            </c:spPr>
          </c:errBars>
          <c:xVal>
            <c:numRef>
              <c:f>'Okanagana rimosa'!$C$23:$C$33</c:f>
              <c:numCache>
                <c:formatCode>General</c:formatCode>
                <c:ptCount val="11"/>
                <c:pt idx="0">
                  <c:v>80</c:v>
                </c:pt>
                <c:pt idx="1">
                  <c:v>100</c:v>
                </c:pt>
                <c:pt idx="2">
                  <c:v>200</c:v>
                </c:pt>
                <c:pt idx="3">
                  <c:v>400</c:v>
                </c:pt>
                <c:pt idx="4">
                  <c:v>600</c:v>
                </c:pt>
                <c:pt idx="5">
                  <c:v>1000</c:v>
                </c:pt>
                <c:pt idx="6">
                  <c:v>2000</c:v>
                </c:pt>
                <c:pt idx="7">
                  <c:v>4000</c:v>
                </c:pt>
                <c:pt idx="8">
                  <c:v>6000</c:v>
                </c:pt>
                <c:pt idx="9">
                  <c:v>8000</c:v>
                </c:pt>
                <c:pt idx="10">
                  <c:v>10000</c:v>
                </c:pt>
              </c:numCache>
            </c:numRef>
          </c:xVal>
          <c:yVal>
            <c:numRef>
              <c:f>'Okanagana rimosa'!$W$23:$W$33</c:f>
              <c:numCache>
                <c:formatCode>General</c:formatCode>
                <c:ptCount val="11"/>
                <c:pt idx="0">
                  <c:v>0.158333333333333</c:v>
                </c:pt>
                <c:pt idx="1">
                  <c:v>0.139444444444444</c:v>
                </c:pt>
                <c:pt idx="2">
                  <c:v>0.374210526315789</c:v>
                </c:pt>
                <c:pt idx="3">
                  <c:v>0.765789473684211</c:v>
                </c:pt>
                <c:pt idx="4">
                  <c:v>0.623684210526316</c:v>
                </c:pt>
                <c:pt idx="5">
                  <c:v>0.973684210526316</c:v>
                </c:pt>
                <c:pt idx="6">
                  <c:v>0.306578947368421</c:v>
                </c:pt>
                <c:pt idx="7">
                  <c:v>1.21052631578947</c:v>
                </c:pt>
                <c:pt idx="8">
                  <c:v>7.5</c:v>
                </c:pt>
                <c:pt idx="9">
                  <c:v>6.23333333333333</c:v>
                </c:pt>
                <c:pt idx="10">
                  <c:v>6.33333333333333</c:v>
                </c:pt>
              </c:numCache>
            </c:numRef>
          </c:yVal>
          <c:smooth val="0"/>
        </c:ser>
        <c:ser>
          <c:idx val="1"/>
          <c:order val="1"/>
          <c:tx>
            <c:strRef>
              <c:f>an_1</c:f>
              <c:strCache>
                <c:ptCount val="1"/>
                <c:pt idx="0">
                  <c:v>an_1</c:v>
                </c:pt>
              </c:strCache>
            </c:strRef>
          </c:tx>
          <c:spPr>
            <a:solidFill>
              <a:srgbClr val="2a6099"/>
            </a:solidFill>
            <a:ln w="28800">
              <a:solidFill>
                <a:srgbClr val="2a6099"/>
              </a:solidFill>
              <a:round/>
            </a:ln>
          </c:spPr>
          <c:marker>
            <c:symbol val="diamond"/>
            <c:size val="8"/>
            <c:spPr>
              <a:solidFill>
                <a:srgbClr val="2a6099"/>
              </a:solidFill>
            </c:spPr>
          </c:marker>
          <c:dPt>
            <c:idx val="2"/>
            <c:marker>
              <c:symbol val="diamond"/>
              <c:size val="8"/>
              <c:spPr>
                <a:solidFill>
                  <a:srgbClr val="2a6099"/>
                </a:solidFill>
              </c:spPr>
            </c:marker>
          </c:dPt>
          <c:dLbls>
            <c:dLbl>
              <c:idx val="2"/>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dLbl>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'Okanagana rimosa'!$X$40:$X$50</c:f>
                <c:numCache>
                  <c:formatCode>General</c:formatCode>
                  <c:ptCount val="11"/>
                  <c:pt idx="0">
                    <c:v>0.0286110073850912</c:v>
                  </c:pt>
                  <c:pt idx="1">
                    <c:v>0.0307238676594605</c:v>
                  </c:pt>
                  <c:pt idx="2">
                    <c:v>0.0947031220112691</c:v>
                  </c:pt>
                  <c:pt idx="3">
                    <c:v>0.13274107242181</c:v>
                  </c:pt>
                  <c:pt idx="4">
                    <c:v>0.209796146477773</c:v>
                  </c:pt>
                  <c:pt idx="5">
                    <c:v>0.203100960115899</c:v>
                  </c:pt>
                  <c:pt idx="6">
                    <c:v>0.614566764226888</c:v>
                  </c:pt>
                  <c:pt idx="7">
                    <c:v>1.91108440152276</c:v>
                  </c:pt>
                  <c:pt idx="8">
                    <c:v>2.79632695592709</c:v>
                  </c:pt>
                  <c:pt idx="9">
                    <c:v>2.26133508433323</c:v>
                  </c:pt>
                  <c:pt idx="10">
                    <c:v>1.17851130197758</c:v>
                  </c:pt>
                </c:numCache>
              </c:numRef>
            </c:plus>
            <c:spPr>
              <a:ln w="0">
                <a:solidFill>
                  <a:srgbClr val="000000"/>
                </a:solidFill>
              </a:ln>
            </c:spPr>
          </c:errBars>
          <c:xVal>
            <c:numRef>
              <c:f>'Okanagana rimosa'!$C$23:$C$33</c:f>
              <c:numCache>
                <c:formatCode>General</c:formatCode>
                <c:ptCount val="11"/>
                <c:pt idx="0">
                  <c:v>80</c:v>
                </c:pt>
                <c:pt idx="1">
                  <c:v>100</c:v>
                </c:pt>
                <c:pt idx="2">
                  <c:v>200</c:v>
                </c:pt>
                <c:pt idx="3">
                  <c:v>400</c:v>
                </c:pt>
                <c:pt idx="4">
                  <c:v>600</c:v>
                </c:pt>
                <c:pt idx="5">
                  <c:v>1000</c:v>
                </c:pt>
                <c:pt idx="6">
                  <c:v>2000</c:v>
                </c:pt>
                <c:pt idx="7">
                  <c:v>4000</c:v>
                </c:pt>
                <c:pt idx="8">
                  <c:v>6000</c:v>
                </c:pt>
                <c:pt idx="9">
                  <c:v>8000</c:v>
                </c:pt>
                <c:pt idx="10">
                  <c:v>10000</c:v>
                </c:pt>
              </c:numCache>
            </c:numRef>
          </c:xVal>
          <c:yVal>
            <c:numRef>
              <c:f>'Okanagana rimosa'!$W$40:$W$50</c:f>
              <c:numCache>
                <c:formatCode>General</c:formatCode>
                <c:ptCount val="11"/>
                <c:pt idx="0">
                  <c:v>0.0296153846153846</c:v>
                </c:pt>
                <c:pt idx="1">
                  <c:v>0.0435714285714286</c:v>
                </c:pt>
                <c:pt idx="2">
                  <c:v>0.0807142857142857</c:v>
                </c:pt>
                <c:pt idx="3">
                  <c:v>0.105769230769231</c:v>
                </c:pt>
                <c:pt idx="4">
                  <c:v>0.2375</c:v>
                </c:pt>
                <c:pt idx="5">
                  <c:v>0.3</c:v>
                </c:pt>
                <c:pt idx="6">
                  <c:v>0.553846153846154</c:v>
                </c:pt>
                <c:pt idx="7">
                  <c:v>2.38461538461538</c:v>
                </c:pt>
                <c:pt idx="8">
                  <c:v>6.77777777777778</c:v>
                </c:pt>
                <c:pt idx="9">
                  <c:v>5.68181818181818</c:v>
                </c:pt>
                <c:pt idx="10">
                  <c:v>5</c:v>
                </c:pt>
              </c:numCache>
            </c:numRef>
          </c:yVal>
          <c:smooth val="0"/>
        </c:ser>
        <c:ser>
          <c:idx val="2"/>
          <c:order val="2"/>
          <c:tx>
            <c:strRef>
              <c:f>ln</c:f>
              <c:strCache>
                <c:ptCount val="1"/>
                <c:pt idx="0">
                  <c:v>ln</c:v>
                </c:pt>
              </c:strCache>
            </c:strRef>
          </c:tx>
          <c:spPr>
            <a:solidFill>
              <a:srgbClr val="ffd428"/>
            </a:solidFill>
            <a:ln w="28800">
              <a:solidFill>
                <a:srgbClr val="ffd428"/>
              </a:solidFill>
              <a:round/>
            </a:ln>
          </c:spPr>
          <c:marker>
            <c:symbol val="triangle"/>
            <c:size val="8"/>
            <c:spPr>
              <a:solidFill>
                <a:srgbClr val="ffd428"/>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both"/>
            <c:errValType val="cust"/>
            <c:noEndCap val="0"/>
            <c:plus>
              <c:numRef>
                <c:f>'Okanagana rimosa'!$X$63:$X$72</c:f>
                <c:numCache>
                  <c:formatCode>General</c:formatCode>
                  <c:ptCount val="10"/>
                  <c:pt idx="0">
                    <c:v>0.798835958685442</c:v>
                  </c:pt>
                  <c:pt idx="1">
                    <c:v>0.77539859118173</c:v>
                  </c:pt>
                  <c:pt idx="2">
                    <c:v>1.51587730374196</c:v>
                  </c:pt>
                  <c:pt idx="3">
                    <c:v>1.71533699312992</c:v>
                  </c:pt>
                  <c:pt idx="4">
                    <c:v>1.16876901054058</c:v>
                  </c:pt>
                  <c:pt idx="5">
                    <c:v>1.34551289799752</c:v>
                  </c:pt>
                  <c:pt idx="6">
                    <c:v>2.1723974645082</c:v>
                  </c:pt>
                  <c:pt idx="7">
                    <c:v>2.84247004161873</c:v>
                  </c:pt>
                  <c:pt idx="8">
                    <c:v>1.2350798444725</c:v>
                  </c:pt>
                  <c:pt idx="9">
                    <c:v>16.784322</c:v>
                  </c:pt>
                </c:numCache>
              </c:numRef>
            </c:plus>
            <c:minus>
              <c:numRef>
                <c:f/>
                <c:numCache>
                  <c:formatCode>General</c:formatCode>
                  <c:ptCount val="0"/>
                </c:numCache>
              </c:numRef>
            </c:minus>
            <c:spPr>
              <a:ln w="0">
                <a:solidFill>
                  <a:srgbClr val="000000"/>
                </a:solidFill>
              </a:ln>
            </c:spPr>
          </c:errBars>
          <c:xVal>
            <c:numRef>
              <c:f>'Okanagana rimosa'!$V$63:$V$72</c:f>
              <c:numCache>
                <c:formatCode>General</c:formatCode>
                <c:ptCount val="10"/>
                <c:pt idx="0">
                  <c:v>200</c:v>
                </c:pt>
                <c:pt idx="1">
                  <c:v>300</c:v>
                </c:pt>
                <c:pt idx="2">
                  <c:v>500</c:v>
                </c:pt>
                <c:pt idx="3">
                  <c:v>600</c:v>
                </c:pt>
                <c:pt idx="4">
                  <c:v>800</c:v>
                </c:pt>
                <c:pt idx="5">
                  <c:v>1000</c:v>
                </c:pt>
                <c:pt idx="6">
                  <c:v>1500</c:v>
                </c:pt>
                <c:pt idx="7">
                  <c:v>2000</c:v>
                </c:pt>
                <c:pt idx="8">
                  <c:v>5000</c:v>
                </c:pt>
                <c:pt idx="9">
                  <c:v>8000</c:v>
                </c:pt>
              </c:numCache>
            </c:numRef>
          </c:xVal>
          <c:yVal>
            <c:numRef>
              <c:f>'Okanagana rimosa'!$W$63:$W$72</c:f>
              <c:numCache>
                <c:formatCode>General</c:formatCode>
                <c:ptCount val="10"/>
                <c:pt idx="0">
                  <c:v>1.18666666666667</c:v>
                </c:pt>
                <c:pt idx="1">
                  <c:v>1.35454545454545</c:v>
                </c:pt>
                <c:pt idx="2">
                  <c:v>1.914</c:v>
                </c:pt>
                <c:pt idx="3">
                  <c:v>2.123</c:v>
                </c:pt>
                <c:pt idx="4">
                  <c:v>1.443</c:v>
                </c:pt>
                <c:pt idx="5">
                  <c:v>1.01363636363636</c:v>
                </c:pt>
                <c:pt idx="6">
                  <c:v>2.88272727272727</c:v>
                </c:pt>
                <c:pt idx="7">
                  <c:v>4.03875</c:v>
                </c:pt>
                <c:pt idx="8">
                  <c:v>4.34666666666667</c:v>
                </c:pt>
                <c:pt idx="9">
                  <c:v>71.684</c:v>
                </c:pt>
              </c:numCache>
            </c:numRef>
          </c:yVal>
          <c:smooth val="0"/>
        </c:ser>
        <c:axId val="54669376"/>
        <c:axId val="13163318"/>
      </c:scatterChart>
      <c:valAx>
        <c:axId val="54669376"/>
        <c:scaling>
          <c:logBase val="10"/>
          <c:orientation val="minMax"/>
          <c:max val="10000"/>
          <c:min val="10"/>
        </c:scaling>
        <c:delete val="0"/>
        <c:axPos val="b"/>
        <c:numFmt formatCode="General" sourceLinked="0"/>
        <c:majorTickMark val="out"/>
        <c:minorTickMark val="none"/>
        <c:tickLblPos val="nextTo"/>
        <c:spPr>
          <a:ln w="0">
            <a:solidFill>
              <a:srgbClr val="b3b3b3"/>
            </a:solidFill>
          </a:ln>
        </c:spPr>
        <c:txPr>
          <a:bodyPr/>
          <a:lstStyle/>
          <a:p>
            <a:pPr>
              <a:defRPr b="0" sz="1000" spc="-1" strike="noStrike">
                <a:solidFill>
                  <a:srgbClr val="000000"/>
                </a:solidFill>
                <a:latin typeface="Arial"/>
                <a:ea typeface="DejaVu Sans"/>
              </a:defRPr>
            </a:pPr>
          </a:p>
        </c:txPr>
        <c:crossAx val="13163318"/>
        <c:crosses val="autoZero"/>
        <c:crossBetween val="midCat"/>
      </c:valAx>
      <c:valAx>
        <c:axId val="13163318"/>
        <c:scaling>
          <c:logBase val="10"/>
          <c:orientation val="minMax"/>
          <c:max val="10"/>
          <c:min val="0.01"/>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pc="-1" strike="noStrike">
                <a:solidFill>
                  <a:srgbClr val="000000"/>
                </a:solidFill>
                <a:latin typeface="Arial"/>
                <a:ea typeface="DejaVu Sans"/>
              </a:defRPr>
            </a:pPr>
          </a:p>
        </c:txPr>
        <c:crossAx val="54669376"/>
        <c:crosses val="autoZero"/>
        <c:crossBetween val="midCat"/>
      </c:valAx>
      <c:spPr>
        <a:noFill/>
        <a:ln w="0">
          <a:solidFill>
            <a:srgbClr val="b3b3b3"/>
          </a:solidFill>
        </a:ln>
      </c:spPr>
    </c:plotArea>
    <c:legend>
      <c:legendPos val="r"/>
      <c:overlay val="0"/>
      <c:spPr>
        <a:noFill/>
        <a:ln w="0">
          <a:noFill/>
        </a:ln>
      </c:spPr>
      <c:txPr>
        <a:bodyPr/>
        <a:lstStyle/>
        <a:p>
          <a:pPr>
            <a:defRPr b="0" sz="1000" spc="-1" strike="noStrike">
              <a:solidFill>
                <a:srgbClr val="000000"/>
              </a:solidFill>
              <a:latin typeface="Arial"/>
              <a:ea typeface="DejaVu Sans"/>
            </a:defRPr>
          </a:pPr>
        </a:p>
      </c:txPr>
    </c:legend>
    <c:plotVisOnly val="1"/>
    <c:dispBlanksAs val="span"/>
  </c:chart>
  <c:spPr>
    <a:solidFill>
      <a:srgbClr val="ffffff"/>
    </a:solidFill>
    <a:ln w="0">
      <a:noFill/>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a1n1_tn</c:f>
              <c:strCache>
                <c:ptCount val="1"/>
                <c:pt idx="0">
                  <c:v>a1n1_tn</c:v>
                </c:pt>
              </c:strCache>
            </c:strRef>
          </c:tx>
          <c:spPr>
            <a:solidFill>
              <a:srgbClr val="c9211e"/>
            </a:solidFill>
            <a:ln w="28800">
              <a:solidFill>
                <a:srgbClr val="c9211e"/>
              </a:solidFill>
              <a:round/>
            </a:ln>
          </c:spPr>
          <c:marker>
            <c:symbol val="square"/>
            <c:size val="8"/>
            <c:spPr>
              <a:solidFill>
                <a:srgbClr val="c9211e"/>
              </a:solidFill>
            </c:spPr>
          </c:marker>
          <c:dPt>
            <c:idx val="5"/>
            <c:marker>
              <c:symbol val="square"/>
              <c:size val="8"/>
              <c:spPr>
                <a:solidFill>
                  <a:srgbClr val="c9211e"/>
                </a:solidFill>
              </c:spPr>
            </c:marker>
          </c:dPt>
          <c:dLbls>
            <c:dLbl>
              <c:idx val="5"/>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dLbl>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'Schistocerca gregaria'!$T$23:$T$40</c:f>
                <c:numCache>
                  <c:formatCode>General</c:formatCode>
                  <c:ptCount val="18"/>
                  <c:pt idx="0">
                    <c:v>0.416666666666667</c:v>
                  </c:pt>
                  <c:pt idx="1">
                    <c:v>0.49029033784546</c:v>
                  </c:pt>
                  <c:pt idx="2">
                    <c:v>0.342214046539465</c:v>
                  </c:pt>
                  <c:pt idx="3">
                    <c:v>0.400320384512718</c:v>
                  </c:pt>
                  <c:pt idx="4">
                    <c:v>0.357829011199325</c:v>
                  </c:pt>
                  <c:pt idx="5">
                    <c:v>0.333157495484475</c:v>
                  </c:pt>
                  <c:pt idx="6">
                    <c:v>0.64976447852358</c:v>
                  </c:pt>
                  <c:pt idx="7">
                    <c:v>0.347111878507408</c:v>
                  </c:pt>
                  <c:pt idx="8">
                    <c:v>0.24544516312299</c:v>
                  </c:pt>
                  <c:pt idx="9">
                    <c:v>0.240804186427358</c:v>
                  </c:pt>
                  <c:pt idx="10">
                    <c:v>0.282045469351645</c:v>
                  </c:pt>
                  <c:pt idx="11">
                    <c:v>0.0714920734208305</c:v>
                  </c:pt>
                  <c:pt idx="12">
                    <c:v>0.371021543675393</c:v>
                  </c:pt>
                  <c:pt idx="13">
                    <c:v>0.435751439597691</c:v>
                  </c:pt>
                  <c:pt idx="14">
                    <c:v>0.474835173312378</c:v>
                  </c:pt>
                  <c:pt idx="15">
                    <c:v>0.444887449827626</c:v>
                  </c:pt>
                  <c:pt idx="16">
                    <c:v>0.817251129264453</c:v>
                  </c:pt>
                  <c:pt idx="17">
                    <c:v>0.77151674981046</c:v>
                  </c:pt>
                </c:numCache>
              </c:numRef>
            </c:plus>
            <c:spPr>
              <a:ln w="0">
                <a:solidFill>
                  <a:srgbClr val="000000"/>
                </a:solidFill>
              </a:ln>
            </c:spPr>
          </c:errBars>
          <c:xVal>
            <c:numRef>
              <c:f>'Schistocerca gregaria'!$C$23:$C$40</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'Schistocerca gregaria'!$R$23:$R$40</c:f>
              <c:numCache>
                <c:formatCode>General</c:formatCode>
                <c:ptCount val="18"/>
                <c:pt idx="0">
                  <c:v>4.58333333333333</c:v>
                </c:pt>
                <c:pt idx="1">
                  <c:v>5</c:v>
                </c:pt>
                <c:pt idx="2">
                  <c:v>4.80769230769231</c:v>
                </c:pt>
                <c:pt idx="3">
                  <c:v>5</c:v>
                </c:pt>
                <c:pt idx="4">
                  <c:v>2.32142857142857</c:v>
                </c:pt>
                <c:pt idx="5">
                  <c:v>1.83928571428571</c:v>
                </c:pt>
                <c:pt idx="6">
                  <c:v>2.60714285714286</c:v>
                </c:pt>
                <c:pt idx="7">
                  <c:v>1.67857142857143</c:v>
                </c:pt>
                <c:pt idx="8">
                  <c:v>1.35714285714286</c:v>
                </c:pt>
                <c:pt idx="9">
                  <c:v>1.17857142857143</c:v>
                </c:pt>
                <c:pt idx="10">
                  <c:v>1.16785714285714</c:v>
                </c:pt>
                <c:pt idx="11">
                  <c:v>0.505357142857143</c:v>
                </c:pt>
                <c:pt idx="12">
                  <c:v>1.67857142857143</c:v>
                </c:pt>
                <c:pt idx="13">
                  <c:v>1.51785714285714</c:v>
                </c:pt>
                <c:pt idx="14">
                  <c:v>2.82692307692308</c:v>
                </c:pt>
                <c:pt idx="15">
                  <c:v>2.30357142857143</c:v>
                </c:pt>
                <c:pt idx="16">
                  <c:v>5.65384615384615</c:v>
                </c:pt>
                <c:pt idx="17">
                  <c:v>7.5</c:v>
                </c:pt>
              </c:numCache>
            </c:numRef>
          </c:yVal>
          <c:smooth val="0"/>
        </c:ser>
        <c:ser>
          <c:idx val="1"/>
          <c:order val="1"/>
          <c:tx>
            <c:strRef>
              <c:f>a2n1</c:f>
              <c:strCache>
                <c:ptCount val="1"/>
                <c:pt idx="0">
                  <c:v>a2n1</c:v>
                </c:pt>
              </c:strCache>
            </c:strRef>
          </c:tx>
          <c:spPr>
            <a:solidFill>
              <a:srgbClr val="2a6099"/>
            </a:solidFill>
            <a:ln w="28800">
              <a:solidFill>
                <a:srgbClr val="2a6099"/>
              </a:solidFill>
              <a:round/>
            </a:ln>
          </c:spPr>
          <c:marker>
            <c:symbol val="diamond"/>
            <c:size val="8"/>
            <c:spPr>
              <a:solidFill>
                <a:srgbClr val="2a6099"/>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'Schistocerca gregaria'!$W$101:$W$112</c:f>
                <c:numCache>
                  <c:formatCode>General</c:formatCode>
                  <c:ptCount val="12"/>
                  <c:pt idx="0">
                    <c:v>0.07954325</c:v>
                  </c:pt>
                  <c:pt idx="1">
                    <c:v>0.08438999</c:v>
                  </c:pt>
                  <c:pt idx="2">
                    <c:v>0.09920786</c:v>
                  </c:pt>
                  <c:pt idx="3">
                    <c:v>0.02511892</c:v>
                  </c:pt>
                  <c:pt idx="4">
                    <c:v>0.02511892</c:v>
                  </c:pt>
                  <c:pt idx="5">
                    <c:v>0.02900483</c:v>
                  </c:pt>
                  <c:pt idx="6">
                    <c:v>0.08438999</c:v>
                  </c:pt>
                  <c:pt idx="7">
                    <c:v>0.05928804</c:v>
                  </c:pt>
                  <c:pt idx="8">
                    <c:v>1.67372E-017</c:v>
                  </c:pt>
                  <c:pt idx="9">
                    <c:v>0.07830957</c:v>
                  </c:pt>
                  <c:pt idx="10">
                    <c:v>0.09531347</c:v>
                  </c:pt>
                  <c:pt idx="11">
                    <c:v>0.07337972</c:v>
                  </c:pt>
                </c:numCache>
              </c:numRef>
            </c:plus>
            <c:spPr>
              <a:ln w="0">
                <a:solidFill>
                  <a:srgbClr val="000000"/>
                </a:solidFill>
              </a:ln>
            </c:spPr>
          </c:errBars>
          <c:xVal>
            <c:numRef>
              <c:f>'Schistocerca gregaria'!$C$47:$C$64</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'Schistocerca gregaria'!$R$47:$R$64</c:f>
              <c:numCache>
                <c:formatCode>General</c:formatCode>
                <c:ptCount val="18"/>
                <c:pt idx="0">
                  <c:v>0.8625</c:v>
                </c:pt>
                <c:pt idx="1">
                  <c:v>0.6875</c:v>
                </c:pt>
                <c:pt idx="2">
                  <c:v>0.404166666666667</c:v>
                </c:pt>
                <c:pt idx="3">
                  <c:v>0.341666666666667</c:v>
                </c:pt>
                <c:pt idx="4">
                  <c:v>0.108333333333333</c:v>
                </c:pt>
                <c:pt idx="5">
                  <c:v>0.108333333333333</c:v>
                </c:pt>
                <c:pt idx="6">
                  <c:v>0.141666666666667</c:v>
                </c:pt>
                <c:pt idx="7">
                  <c:v>0.20625</c:v>
                </c:pt>
                <c:pt idx="8">
                  <c:v>0.172916666666667</c:v>
                </c:pt>
                <c:pt idx="9">
                  <c:v>0.35</c:v>
                </c:pt>
                <c:pt idx="10">
                  <c:v>0.708333333333333</c:v>
                </c:pt>
                <c:pt idx="11">
                  <c:v>1.14583333333333</c:v>
                </c:pt>
                <c:pt idx="12">
                  <c:v>2.875</c:v>
                </c:pt>
                <c:pt idx="13">
                  <c:v>4.79166666666667</c:v>
                </c:pt>
                <c:pt idx="14">
                  <c:v>5</c:v>
                </c:pt>
                <c:pt idx="15">
                  <c:v>5.5</c:v>
                </c:pt>
                <c:pt idx="16">
                  <c:v>7.75</c:v>
                </c:pt>
                <c:pt idx="17">
                  <c:v>7.5</c:v>
                </c:pt>
              </c:numCache>
            </c:numRef>
          </c:yVal>
          <c:smooth val="0"/>
        </c:ser>
        <c:ser>
          <c:idx val="2"/>
          <c:order val="2"/>
          <c:tx>
            <c:strRef>
              <c:f>a3n1</c:f>
              <c:strCache>
                <c:ptCount val="1"/>
                <c:pt idx="0">
                  <c:v>a3n1</c:v>
                </c:pt>
              </c:strCache>
            </c:strRef>
          </c:tx>
          <c:spPr>
            <a:solidFill>
              <a:srgbClr val="81aca6"/>
            </a:solidFill>
            <a:ln w="28800">
              <a:solidFill>
                <a:srgbClr val="81aca6"/>
              </a:solidFill>
              <a:round/>
            </a:ln>
          </c:spPr>
          <c:marker>
            <c:symbol val="triangle"/>
            <c:size val="8"/>
            <c:spPr>
              <a:solidFill>
                <a:srgbClr val="81aca6"/>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'Schistocerca gregaria'!$T$71:$T$88</c:f>
                <c:numCache>
                  <c:formatCode>General</c:formatCode>
                  <c:ptCount val="18"/>
                  <c:pt idx="0">
                    <c:v>0.568789245113814</c:v>
                  </c:pt>
                  <c:pt idx="1">
                    <c:v>0.562871900867075</c:v>
                  </c:pt>
                  <c:pt idx="2">
                    <c:v>0.0875956110283419</c:v>
                  </c:pt>
                  <c:pt idx="3">
                    <c:v>0.0783478963160011</c:v>
                  </c:pt>
                  <c:pt idx="4">
                    <c:v>0.0810092587300982</c:v>
                  </c:pt>
                  <c:pt idx="5">
                    <c:v>0.0291001580138076</c:v>
                  </c:pt>
                  <c:pt idx="6">
                    <c:v>0.0782677267689015</c:v>
                  </c:pt>
                  <c:pt idx="7">
                    <c:v>0.0814129547211534</c:v>
                  </c:pt>
                  <c:pt idx="8">
                    <c:v>0.0625</c:v>
                  </c:pt>
                  <c:pt idx="9">
                    <c:v>0.09375</c:v>
                  </c:pt>
                  <c:pt idx="10">
                    <c:v>0.245495126515491</c:v>
                  </c:pt>
                  <c:pt idx="11">
                    <c:v>0.1875</c:v>
                  </c:pt>
                  <c:pt idx="12">
                    <c:v>0.457453159194625</c:v>
                  </c:pt>
                  <c:pt idx="13">
                    <c:v>0.409158544192486</c:v>
                  </c:pt>
                  <c:pt idx="14">
                    <c:v>0.559016994374947</c:v>
                  </c:pt>
                  <c:pt idx="15">
                    <c:v>0.612372435695794</c:v>
                  </c:pt>
                  <c:pt idx="16">
                    <c:v>0.790569415042095</c:v>
                  </c:pt>
                  <c:pt idx="17">
                    <c:v>0.612372435695794</c:v>
                  </c:pt>
                </c:numCache>
              </c:numRef>
            </c:plus>
            <c:spPr>
              <a:ln w="0">
                <a:solidFill>
                  <a:srgbClr val="000000"/>
                </a:solidFill>
              </a:ln>
            </c:spPr>
          </c:errBars>
          <c:xVal>
            <c:numRef>
              <c:f>'Schistocerca gregaria'!$C$71:$C$88</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'Schistocerca gregaria'!$R$71:$R$88</c:f>
              <c:numCache>
                <c:formatCode>General</c:formatCode>
                <c:ptCount val="18"/>
                <c:pt idx="0">
                  <c:v>1.40625</c:v>
                </c:pt>
                <c:pt idx="1">
                  <c:v>1.65625</c:v>
                </c:pt>
                <c:pt idx="2">
                  <c:v>0.53125</c:v>
                </c:pt>
                <c:pt idx="3">
                  <c:v>0.5625</c:v>
                </c:pt>
                <c:pt idx="4">
                  <c:v>0.2125</c:v>
                </c:pt>
                <c:pt idx="5">
                  <c:v>0.190625</c:v>
                </c:pt>
                <c:pt idx="6">
                  <c:v>0.303125</c:v>
                </c:pt>
                <c:pt idx="7">
                  <c:v>0.334375</c:v>
                </c:pt>
                <c:pt idx="8">
                  <c:v>0.4375</c:v>
                </c:pt>
                <c:pt idx="9">
                  <c:v>0.65625</c:v>
                </c:pt>
                <c:pt idx="10">
                  <c:v>1.375</c:v>
                </c:pt>
                <c:pt idx="11">
                  <c:v>2.3125</c:v>
                </c:pt>
                <c:pt idx="12">
                  <c:v>3.4375</c:v>
                </c:pt>
                <c:pt idx="13">
                  <c:v>5.625</c:v>
                </c:pt>
                <c:pt idx="14">
                  <c:v>6.25</c:v>
                </c:pt>
                <c:pt idx="15">
                  <c:v>6</c:v>
                </c:pt>
                <c:pt idx="16">
                  <c:v>7.5</c:v>
                </c:pt>
                <c:pt idx="17">
                  <c:v>9</c:v>
                </c:pt>
              </c:numCache>
            </c:numRef>
          </c:yVal>
          <c:smooth val="0"/>
        </c:ser>
        <c:ser>
          <c:idx val="3"/>
          <c:order val="3"/>
          <c:tx>
            <c:strRef>
              <c:f>ln</c:f>
              <c:strCache>
                <c:ptCount val="1"/>
                <c:pt idx="0">
                  <c:v>ln</c:v>
                </c:pt>
              </c:strCache>
            </c:strRef>
          </c:tx>
          <c:spPr>
            <a:solidFill>
              <a:srgbClr val="ffd428"/>
            </a:solidFill>
            <a:ln w="28800">
              <a:solidFill>
                <a:srgbClr val="ffd428"/>
              </a:solidFill>
              <a:round/>
            </a:ln>
          </c:spPr>
          <c:marker>
            <c:symbol val="triangle"/>
            <c:size val="8"/>
            <c:spPr>
              <a:solidFill>
                <a:srgbClr val="ffd428"/>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both"/>
            <c:errValType val="cust"/>
            <c:noEndCap val="0"/>
            <c:plus>
              <c:numRef>
                <c:f>'Schistocerca gregaria'!$T$47:$T$64</c:f>
                <c:numCache>
                  <c:formatCode>General</c:formatCode>
                  <c:ptCount val="18"/>
                  <c:pt idx="0">
                    <c:v>0.3820858324164</c:v>
                  </c:pt>
                  <c:pt idx="1">
                    <c:v>0.177111183193273</c:v>
                  </c:pt>
                  <c:pt idx="2">
                    <c:v>0.0607585675880656</c:v>
                  </c:pt>
                  <c:pt idx="3">
                    <c:v>0.0679330478478553</c:v>
                  </c:pt>
                  <c:pt idx="4">
                    <c:v>0.0197841891775767</c:v>
                  </c:pt>
                  <c:pt idx="5">
                    <c:v>0.0192996048528136</c:v>
                  </c:pt>
                  <c:pt idx="6">
                    <c:v>0.0555050275273158</c:v>
                  </c:pt>
                  <c:pt idx="7">
                    <c:v>0.0459665762958656</c:v>
                  </c:pt>
                  <c:pt idx="8">
                    <c:v>0.023326229979371</c:v>
                  </c:pt>
                  <c:pt idx="9">
                    <c:v>0.0567423736699212</c:v>
                  </c:pt>
                  <c:pt idx="10">
                    <c:v>0.0676536784071657</c:v>
                  </c:pt>
                  <c:pt idx="11">
                    <c:v>0.18833986982489</c:v>
                  </c:pt>
                  <c:pt idx="12">
                    <c:v>0.507985474619346</c:v>
                  </c:pt>
                  <c:pt idx="13">
                    <c:v>0.649761999939714</c:v>
                  </c:pt>
                  <c:pt idx="14">
                    <c:v>0.814173684098662</c:v>
                  </c:pt>
                  <c:pt idx="15">
                    <c:v>0.5</c:v>
                  </c:pt>
                  <c:pt idx="16">
                    <c:v>0.448763733927875</c:v>
                  </c:pt>
                  <c:pt idx="17">
                    <c:v>0.645497224367903</c:v>
                  </c:pt>
                </c:numCache>
              </c:numRef>
            </c:plus>
            <c:minus>
              <c:numRef>
                <c:f/>
                <c:numCache>
                  <c:formatCode>General</c:formatCode>
                  <c:ptCount val="0"/>
                </c:numCache>
              </c:numRef>
            </c:minus>
            <c:spPr>
              <a:ln w="0">
                <a:solidFill>
                  <a:srgbClr val="000000"/>
                </a:solidFill>
              </a:ln>
            </c:spPr>
          </c:errBars>
          <c:xVal>
            <c:numRef>
              <c:f>'Schistocerca gregaria'!$U$101:$U$112</c:f>
              <c:numCache>
                <c:formatCode>General</c:formatCode>
                <c:ptCount val="12"/>
                <c:pt idx="0">
                  <c:v>50</c:v>
                </c:pt>
                <c:pt idx="1">
                  <c:v>100</c:v>
                </c:pt>
                <c:pt idx="2">
                  <c:v>200</c:v>
                </c:pt>
                <c:pt idx="3">
                  <c:v>300</c:v>
                </c:pt>
                <c:pt idx="4">
                  <c:v>500</c:v>
                </c:pt>
                <c:pt idx="5">
                  <c:v>700</c:v>
                </c:pt>
                <c:pt idx="6">
                  <c:v>1000</c:v>
                </c:pt>
                <c:pt idx="7">
                  <c:v>1500</c:v>
                </c:pt>
                <c:pt idx="8">
                  <c:v>2000</c:v>
                </c:pt>
                <c:pt idx="9">
                  <c:v>3000</c:v>
                </c:pt>
                <c:pt idx="10">
                  <c:v>4000</c:v>
                </c:pt>
                <c:pt idx="11">
                  <c:v>5000</c:v>
                </c:pt>
              </c:numCache>
            </c:numRef>
          </c:xVal>
          <c:yVal>
            <c:numRef>
              <c:f>'Schistocerca gregaria'!$V$101:$V$112</c:f>
              <c:numCache>
                <c:formatCode>General</c:formatCode>
                <c:ptCount val="12"/>
                <c:pt idx="0">
                  <c:v>0.4403636</c:v>
                </c:pt>
                <c:pt idx="1">
                  <c:v>0.4207273</c:v>
                </c:pt>
                <c:pt idx="2">
                  <c:v>0.5647272</c:v>
                </c:pt>
                <c:pt idx="3">
                  <c:v>0.2767273</c:v>
                </c:pt>
                <c:pt idx="4">
                  <c:v>0.1392727</c:v>
                </c:pt>
                <c:pt idx="5">
                  <c:v>0.1589091</c:v>
                </c:pt>
                <c:pt idx="6">
                  <c:v>0.4207273</c:v>
                </c:pt>
                <c:pt idx="7">
                  <c:v>0.3781818</c:v>
                </c:pt>
                <c:pt idx="8">
                  <c:v>0.316</c:v>
                </c:pt>
                <c:pt idx="9">
                  <c:v>0.2210909</c:v>
                </c:pt>
                <c:pt idx="10">
                  <c:v>0.3618182</c:v>
                </c:pt>
                <c:pt idx="11">
                  <c:v>0.2996364</c:v>
                </c:pt>
              </c:numCache>
            </c:numRef>
          </c:yVal>
          <c:smooth val="0"/>
        </c:ser>
        <c:axId val="58432493"/>
        <c:axId val="10498815"/>
      </c:scatterChart>
      <c:valAx>
        <c:axId val="58432493"/>
        <c:scaling>
          <c:logBase val="10"/>
          <c:orientation val="minMax"/>
          <c:max val="10000"/>
          <c:min val="10"/>
        </c:scaling>
        <c:delete val="0"/>
        <c:axPos val="b"/>
        <c:numFmt formatCode="General" sourceLinked="0"/>
        <c:majorTickMark val="out"/>
        <c:minorTickMark val="none"/>
        <c:tickLblPos val="nextTo"/>
        <c:spPr>
          <a:ln w="0">
            <a:solidFill>
              <a:srgbClr val="b3b3b3"/>
            </a:solidFill>
          </a:ln>
        </c:spPr>
        <c:txPr>
          <a:bodyPr/>
          <a:lstStyle/>
          <a:p>
            <a:pPr>
              <a:defRPr b="0" sz="1000" spc="-1" strike="noStrike">
                <a:solidFill>
                  <a:srgbClr val="000000"/>
                </a:solidFill>
                <a:latin typeface="Arial"/>
                <a:ea typeface="DejaVu Sans"/>
              </a:defRPr>
            </a:pPr>
          </a:p>
        </c:txPr>
        <c:crossAx val="10498815"/>
        <c:crosses val="autoZero"/>
        <c:crossBetween val="midCat"/>
      </c:valAx>
      <c:valAx>
        <c:axId val="10498815"/>
        <c:scaling>
          <c:logBase val="10"/>
          <c:orientation val="minMax"/>
          <c:max val="10"/>
          <c:min val="0.01"/>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pc="-1" strike="noStrike">
                <a:solidFill>
                  <a:srgbClr val="000000"/>
                </a:solidFill>
                <a:latin typeface="Arial"/>
                <a:ea typeface="DejaVu Sans"/>
              </a:defRPr>
            </a:pPr>
          </a:p>
        </c:txPr>
        <c:crossAx val="58432493"/>
        <c:crosses val="autoZero"/>
        <c:crossBetween val="midCat"/>
      </c:valAx>
      <c:spPr>
        <a:noFill/>
        <a:ln w="0">
          <a:solidFill>
            <a:srgbClr val="b3b3b3"/>
          </a:solidFill>
        </a:ln>
      </c:spPr>
    </c:plotArea>
    <c:legend>
      <c:legendPos val="r"/>
      <c:overlay val="0"/>
      <c:spPr>
        <a:noFill/>
        <a:ln w="0">
          <a:noFill/>
        </a:ln>
      </c:spPr>
      <c:txPr>
        <a:bodyPr/>
        <a:lstStyle/>
        <a:p>
          <a:pPr>
            <a:defRPr b="0" sz="1000" spc="-1" strike="noStrike">
              <a:solidFill>
                <a:srgbClr val="000000"/>
              </a:solidFill>
              <a:latin typeface="Arial"/>
              <a:ea typeface="DejaVu Sans"/>
            </a:defRPr>
          </a:pPr>
        </a:p>
      </c:txPr>
    </c:legend>
    <c:plotVisOnly val="1"/>
    <c:dispBlanksAs val="span"/>
  </c:chart>
  <c:spPr>
    <a:solidFill>
      <a:srgbClr val="ffffff"/>
    </a:solidFill>
    <a:ln w="0">
      <a:no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a4n1</c:f>
              <c:strCache>
                <c:ptCount val="1"/>
                <c:pt idx="0">
                  <c:v>a4n1</c:v>
                </c:pt>
              </c:strCache>
            </c:strRef>
          </c:tx>
          <c:spPr>
            <a:solidFill>
              <a:srgbClr val="afd095"/>
            </a:solidFill>
            <a:ln w="28800">
              <a:solidFill>
                <a:srgbClr val="afd095"/>
              </a:solidFill>
              <a:round/>
            </a:ln>
          </c:spPr>
          <c:marker>
            <c:symbol val="square"/>
            <c:size val="8"/>
            <c:spPr>
              <a:solidFill>
                <a:srgbClr val="afd095"/>
              </a:solidFill>
            </c:spPr>
          </c:marker>
          <c:dPt>
            <c:idx val="5"/>
            <c:marker>
              <c:symbol val="square"/>
              <c:size val="8"/>
              <c:spPr>
                <a:solidFill>
                  <a:srgbClr val="afd095"/>
                </a:solidFill>
              </c:spPr>
            </c:marker>
          </c:dPt>
          <c:dPt>
            <c:idx val="7"/>
            <c:marker>
              <c:symbol val="square"/>
              <c:size val="8"/>
              <c:spPr>
                <a:solidFill>
                  <a:srgbClr val="afd095"/>
                </a:solidFill>
              </c:spPr>
            </c:marker>
          </c:dPt>
          <c:dLbls>
            <c:dLbl>
              <c:idx val="5"/>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dLbl>
            <c:dLbl>
              <c:idx val="7"/>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dLbl>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'S.greg. Subl.1'!$T$22:$T$39</c:f>
                <c:numCache>
                  <c:formatCode>General</c:formatCode>
                  <c:ptCount val="18"/>
                  <c:pt idx="0">
                    <c:v>0.57476703355111</c:v>
                  </c:pt>
                  <c:pt idx="1">
                    <c:v>0.58044298815646</c:v>
                  </c:pt>
                  <c:pt idx="2">
                    <c:v>0.245495126515491</c:v>
                  </c:pt>
                  <c:pt idx="3">
                    <c:v>0.0944911182523068</c:v>
                  </c:pt>
                  <c:pt idx="4">
                    <c:v>0.0995245393286069</c:v>
                  </c:pt>
                  <c:pt idx="5">
                    <c:v>0.0865703161762572</c:v>
                  </c:pt>
                  <c:pt idx="6">
                    <c:v>0.107795630519904</c:v>
                  </c:pt>
                  <c:pt idx="7">
                    <c:v>0.0814129547211534</c:v>
                  </c:pt>
                  <c:pt idx="8">
                    <c:v>0.114344990208204</c:v>
                  </c:pt>
                  <c:pt idx="9">
                    <c:v>0.260654653160625</c:v>
                  </c:pt>
                  <c:pt idx="10">
                    <c:v>0.316051250364783</c:v>
                  </c:pt>
                  <c:pt idx="11">
                    <c:v>0.638689366705644</c:v>
                  </c:pt>
                  <c:pt idx="12">
                    <c:v>1.03050568377167</c:v>
                  </c:pt>
                  <c:pt idx="13">
                    <c:v>1.05140010313427</c:v>
                  </c:pt>
                  <c:pt idx="14">
                    <c:v>1.01015254455221</c:v>
                  </c:pt>
                  <c:pt idx="15">
                    <c:v>0.912870929175277</c:v>
                  </c:pt>
                  <c:pt idx="16">
                    <c:v>1.19678388469542</c:v>
                  </c:pt>
                  <c:pt idx="17">
                    <c:v>0</c:v>
                  </c:pt>
                </c:numCache>
              </c:numRef>
            </c:plus>
            <c:spPr>
              <a:ln w="0">
                <a:solidFill>
                  <a:srgbClr val="000000"/>
                </a:solidFill>
              </a:ln>
            </c:spPr>
          </c:errBars>
          <c:xVal>
            <c:numRef>
              <c:f>'S.greg. Subl.1'!$C$22:$C$39</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Subl.1'!$R$22:$R$39</c:f>
              <c:numCache>
                <c:formatCode>General</c:formatCode>
                <c:ptCount val="18"/>
                <c:pt idx="0">
                  <c:v>1.375</c:v>
                </c:pt>
                <c:pt idx="1">
                  <c:v>1.59375</c:v>
                </c:pt>
                <c:pt idx="2">
                  <c:v>0.875</c:v>
                </c:pt>
                <c:pt idx="3">
                  <c:v>0.625</c:v>
                </c:pt>
                <c:pt idx="4">
                  <c:v>0.46875</c:v>
                </c:pt>
                <c:pt idx="5">
                  <c:v>0.41875</c:v>
                </c:pt>
                <c:pt idx="6">
                  <c:v>0.346428571428571</c:v>
                </c:pt>
                <c:pt idx="7">
                  <c:v>0.334375</c:v>
                </c:pt>
                <c:pt idx="8">
                  <c:v>0.55625</c:v>
                </c:pt>
                <c:pt idx="9">
                  <c:v>0.78125</c:v>
                </c:pt>
                <c:pt idx="10">
                  <c:v>1.4375</c:v>
                </c:pt>
                <c:pt idx="11">
                  <c:v>2.3125</c:v>
                </c:pt>
                <c:pt idx="12">
                  <c:v>4.8125</c:v>
                </c:pt>
                <c:pt idx="13">
                  <c:v>6.78571428571429</c:v>
                </c:pt>
                <c:pt idx="14">
                  <c:v>7.85714285714286</c:v>
                </c:pt>
                <c:pt idx="15">
                  <c:v>7.5</c:v>
                </c:pt>
                <c:pt idx="16">
                  <c:v>8.125</c:v>
                </c:pt>
                <c:pt idx="17">
                  <c:v>7.5</c:v>
                </c:pt>
              </c:numCache>
            </c:numRef>
          </c:yVal>
          <c:smooth val="0"/>
        </c:ser>
        <c:ser>
          <c:idx val="1"/>
          <c:order val="1"/>
          <c:tx>
            <c:strRef>
              <c:f>a1n2</c:f>
              <c:strCache>
                <c:ptCount val="1"/>
                <c:pt idx="0">
                  <c:v>a1n2</c:v>
                </c:pt>
              </c:strCache>
            </c:strRef>
          </c:tx>
          <c:spPr>
            <a:solidFill>
              <a:srgbClr val="e8a202"/>
            </a:solidFill>
            <a:ln w="28800">
              <a:solidFill>
                <a:srgbClr val="e8a202"/>
              </a:solidFill>
              <a:round/>
            </a:ln>
          </c:spPr>
          <c:marker>
            <c:symbol val="diamond"/>
            <c:size val="8"/>
            <c:spPr>
              <a:solidFill>
                <a:srgbClr val="e8a202"/>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'Schistocerca gregaria'!$S$46:$S$63</c:f>
                <c:numCache>
                  <c:formatCode>General</c:formatCode>
                  <c:ptCount val="18"/>
                  <c:pt idx="1">
                    <c:v>1.32358414919491</c:v>
                  </c:pt>
                  <c:pt idx="2">
                    <c:v>0.613531135758777</c:v>
                  </c:pt>
                  <c:pt idx="3">
                    <c:v>0.210473852115274</c:v>
                  </c:pt>
                  <c:pt idx="4">
                    <c:v>0.235326980770986</c:v>
                  </c:pt>
                  <c:pt idx="5">
                    <c:v>0.0685344416842342</c:v>
                  </c:pt>
                  <c:pt idx="6">
                    <c:v>0.0668557923421522</c:v>
                  </c:pt>
                  <c:pt idx="7">
                    <c:v>0.19227505550564</c:v>
                  </c:pt>
                  <c:pt idx="8">
                    <c:v>0.159232891188861</c:v>
                  </c:pt>
                  <c:pt idx="9">
                    <c:v>0.0808044309466137</c:v>
                  </c:pt>
                  <c:pt idx="10">
                    <c:v>0.196561348276724</c:v>
                  </c:pt>
                  <c:pt idx="11">
                    <c:v>0.234359216640273</c:v>
                  </c:pt>
                  <c:pt idx="12">
                    <c:v>0.652428447255236</c:v>
                  </c:pt>
                  <c:pt idx="13">
                    <c:v>1.7597133030954</c:v>
                  </c:pt>
                  <c:pt idx="14">
                    <c:v>2.2508415934463</c:v>
                  </c:pt>
                  <c:pt idx="15">
                    <c:v>2.82038037408883</c:v>
                  </c:pt>
                  <c:pt idx="16">
                    <c:v>1.58113883008419</c:v>
                  </c:pt>
                  <c:pt idx="17">
                    <c:v>1.41911553049387</c:v>
                  </c:pt>
                </c:numCache>
              </c:numRef>
            </c:plus>
            <c:spPr>
              <a:ln w="0">
                <a:solidFill>
                  <a:srgbClr val="000000"/>
                </a:solidFill>
              </a:ln>
            </c:spPr>
          </c:errBars>
          <c:xVal>
            <c:numRef>
              <c:f>'S.greg. Subl.1'!$C$46:$C$63</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Subl.1'!$R$46:$R$63</c:f>
              <c:numCache>
                <c:formatCode>General</c:formatCode>
                <c:ptCount val="18"/>
                <c:pt idx="0">
                  <c:v>2</c:v>
                </c:pt>
                <c:pt idx="1">
                  <c:v>1.125</c:v>
                </c:pt>
                <c:pt idx="2">
                  <c:v>0.666666666666667</c:v>
                </c:pt>
                <c:pt idx="3">
                  <c:v>0.666666666666667</c:v>
                </c:pt>
                <c:pt idx="4">
                  <c:v>0.625</c:v>
                </c:pt>
                <c:pt idx="5">
                  <c:v>1.5</c:v>
                </c:pt>
                <c:pt idx="6">
                  <c:v>2.125</c:v>
                </c:pt>
                <c:pt idx="7">
                  <c:v>3.08333333333333</c:v>
                </c:pt>
                <c:pt idx="8">
                  <c:v>5.83333333333333</c:v>
                </c:pt>
                <c:pt idx="9">
                  <c:v>6.5</c:v>
                </c:pt>
                <c:pt idx="10">
                  <c:v>5.83333333333333</c:v>
                </c:pt>
                <c:pt idx="11">
                  <c:v>8.33333333333333</c:v>
                </c:pt>
                <c:pt idx="12">
                  <c:v>9.16666666666667</c:v>
                </c:pt>
                <c:pt idx="13">
                  <c:v>7.5</c:v>
                </c:pt>
                <c:pt idx="14">
                  <c:v>10</c:v>
                </c:pt>
              </c:numCache>
            </c:numRef>
          </c:yVal>
          <c:smooth val="0"/>
        </c:ser>
        <c:ser>
          <c:idx val="2"/>
          <c:order val="2"/>
          <c:tx>
            <c:strRef>
              <c:f>a2n2</c:f>
              <c:strCache>
                <c:ptCount val="1"/>
                <c:pt idx="0">
                  <c:v>a2n2</c:v>
                </c:pt>
              </c:strCache>
            </c:strRef>
          </c:tx>
          <c:spPr>
            <a:solidFill>
              <a:srgbClr val="ffde59"/>
            </a:solidFill>
            <a:ln w="28800">
              <a:solidFill>
                <a:srgbClr val="ffde59"/>
              </a:solidFill>
              <a:round/>
            </a:ln>
          </c:spPr>
          <c:marker>
            <c:symbol val="triangle"/>
            <c:size val="8"/>
            <c:spPr>
              <a:solidFill>
                <a:srgbClr val="ffde59"/>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plus"/>
            <c:errValType val="cust"/>
            <c:noEndCap val="0"/>
            <c:plus>
              <c:numRef>
                <c:f>'Schistocerca gregaria'!$S$94:$S$111</c:f>
                <c:numCache>
                  <c:formatCode>General</c:formatCode>
                  <c:ptCount val="18"/>
                </c:numCache>
              </c:numRef>
            </c:plus>
            <c:spPr>
              <a:ln w="0">
                <a:solidFill>
                  <a:srgbClr val="000000"/>
                </a:solidFill>
              </a:ln>
            </c:spPr>
          </c:errBars>
          <c:xVal>
            <c:numRef>
              <c:f>'S.greg. Subl.1'!$C$70:$C$87</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Subl.1'!$R$70:$R$87</c:f>
              <c:numCache>
                <c:formatCode>General</c:formatCode>
                <c:ptCount val="18"/>
                <c:pt idx="0">
                  <c:v>2.25</c:v>
                </c:pt>
                <c:pt idx="1">
                  <c:v>2.38636363636364</c:v>
                </c:pt>
                <c:pt idx="2">
                  <c:v>1.81818181818182</c:v>
                </c:pt>
                <c:pt idx="3">
                  <c:v>1.52272727272727</c:v>
                </c:pt>
                <c:pt idx="4">
                  <c:v>1.56818181818182</c:v>
                </c:pt>
                <c:pt idx="5">
                  <c:v>2</c:v>
                </c:pt>
                <c:pt idx="6">
                  <c:v>4.3</c:v>
                </c:pt>
                <c:pt idx="7">
                  <c:v>3.63888888888889</c:v>
                </c:pt>
                <c:pt idx="8">
                  <c:v>5.625</c:v>
                </c:pt>
                <c:pt idx="9">
                  <c:v>7.08333333333333</c:v>
                </c:pt>
                <c:pt idx="10">
                  <c:v>8.125</c:v>
                </c:pt>
                <c:pt idx="11">
                  <c:v>7.5</c:v>
                </c:pt>
                <c:pt idx="12">
                  <c:v>10</c:v>
                </c:pt>
              </c:numCache>
            </c:numRef>
          </c:yVal>
          <c:smooth val="0"/>
        </c:ser>
        <c:ser>
          <c:idx val="3"/>
          <c:order val="3"/>
          <c:tx>
            <c:strRef>
              <c:f>a3n2</c:f>
              <c:strCache>
                <c:ptCount val="1"/>
                <c:pt idx="0">
                  <c:v>a3n2</c:v>
                </c:pt>
              </c:strCache>
            </c:strRef>
          </c:tx>
          <c:spPr>
            <a:solidFill>
              <a:srgbClr val="ffd428"/>
            </a:solidFill>
            <a:ln w="28800">
              <a:solidFill>
                <a:srgbClr val="ffd428"/>
              </a:solidFill>
              <a:round/>
            </a:ln>
          </c:spPr>
          <c:marker>
            <c:symbol val="triangle"/>
            <c:size val="8"/>
            <c:spPr>
              <a:solidFill>
                <a:srgbClr val="ffd428"/>
              </a:solidFill>
            </c:spPr>
          </c:marker>
          <c:dLbls>
            <c:txPr>
              <a:bodyPr wrap="none"/>
              <a:lstStyle/>
              <a:p>
                <a:pPr>
                  <a:defRPr b="0" sz="1000" spc="-1" strike="noStrike">
                    <a:solidFill>
                      <a:srgbClr val="000000"/>
                    </a:solidFill>
                    <a:latin typeface="Arial"/>
                    <a:ea typeface="DejaVu Sans"/>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errBars>
            <c:errDir val="y"/>
            <c:errBarType val="both"/>
            <c:errValType val="cust"/>
            <c:noEndCap val="0"/>
            <c:plus>
              <c:numRef>
                <c:f>'Schistocerca gregaria'!$S$70:$S$87</c:f>
                <c:numCache>
                  <c:formatCode>General</c:formatCode>
                  <c:ptCount val="18"/>
                  <c:pt idx="1">
                    <c:v>1.60877892914382</c:v>
                  </c:pt>
                  <c:pt idx="2">
                    <c:v>1.59204215216988</c:v>
                  </c:pt>
                  <c:pt idx="3">
                    <c:v>0.247757802241279</c:v>
                  </c:pt>
                  <c:pt idx="4">
                    <c:v>0.22160131510698</c:v>
                  </c:pt>
                  <c:pt idx="5">
                    <c:v>0.229128784747792</c:v>
                  </c:pt>
                  <c:pt idx="6">
                    <c:v>0.0823076762606537</c:v>
                  </c:pt>
                  <c:pt idx="7">
                    <c:v>0.221374561385385</c:v>
                  </c:pt>
                  <c:pt idx="8">
                    <c:v>0.230270609439044</c:v>
                  </c:pt>
                  <c:pt idx="9">
                    <c:v>0.176776695296637</c:v>
                  </c:pt>
                  <c:pt idx="10">
                    <c:v>0.265165042944955</c:v>
                  </c:pt>
                  <c:pt idx="11">
                    <c:v>0.694365074829414</c:v>
                  </c:pt>
                  <c:pt idx="12">
                    <c:v>0.530330085889911</c:v>
                  </c:pt>
                  <c:pt idx="13">
                    <c:v>1.29387292376691</c:v>
                  </c:pt>
                  <c:pt idx="14">
                    <c:v>1.15727512471569</c:v>
                  </c:pt>
                  <c:pt idx="15">
                    <c:v>1.36930639376292</c:v>
                  </c:pt>
                  <c:pt idx="16">
                    <c:v>1.36930639376292</c:v>
                  </c:pt>
                  <c:pt idx="17">
                    <c:v>1.76776695296637</c:v>
                  </c:pt>
                </c:numCache>
              </c:numRef>
            </c:plus>
            <c:minus>
              <c:numRef>
                <c:f/>
                <c:numCache>
                  <c:formatCode>General</c:formatCode>
                  <c:ptCount val="0"/>
                </c:numCache>
              </c:numRef>
            </c:minus>
            <c:spPr>
              <a:ln w="0">
                <a:solidFill>
                  <a:srgbClr val="000000"/>
                </a:solidFill>
              </a:ln>
            </c:spPr>
          </c:errBars>
          <c:xVal>
            <c:numRef>
              <c:f>'S.greg. Subl.1'!$C$94:$C$111</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Subl.1'!$R$94:$R$111</c:f>
              <c:numCache>
                <c:formatCode>General</c:formatCode>
                <c:ptCount val="18"/>
                <c:pt idx="0">
                  <c:v>1.375</c:v>
                </c:pt>
                <c:pt idx="1">
                  <c:v>1.05</c:v>
                </c:pt>
                <c:pt idx="2">
                  <c:v>0.65</c:v>
                </c:pt>
                <c:pt idx="3">
                  <c:v>1.05</c:v>
                </c:pt>
                <c:pt idx="4">
                  <c:v>1.05</c:v>
                </c:pt>
                <c:pt idx="5">
                  <c:v>1.9</c:v>
                </c:pt>
                <c:pt idx="6">
                  <c:v>3.25</c:v>
                </c:pt>
                <c:pt idx="7">
                  <c:v>3.25</c:v>
                </c:pt>
                <c:pt idx="8">
                  <c:v>6.5</c:v>
                </c:pt>
                <c:pt idx="9">
                  <c:v>7.1875</c:v>
                </c:pt>
                <c:pt idx="10">
                  <c:v>7.5</c:v>
                </c:pt>
                <c:pt idx="11">
                  <c:v>8.75</c:v>
                </c:pt>
                <c:pt idx="12">
                  <c:v>7.5</c:v>
                </c:pt>
                <c:pt idx="13">
                  <c:v>10</c:v>
                </c:pt>
                <c:pt idx="14">
                  <c:v>10</c:v>
                </c:pt>
              </c:numCache>
            </c:numRef>
          </c:yVal>
          <c:smooth val="0"/>
        </c:ser>
        <c:axId val="65001458"/>
        <c:axId val="33554007"/>
      </c:scatterChart>
      <c:valAx>
        <c:axId val="65001458"/>
        <c:scaling>
          <c:logBase val="10"/>
          <c:orientation val="minMax"/>
          <c:max val="10000"/>
          <c:min val="10"/>
        </c:scaling>
        <c:delete val="0"/>
        <c:axPos val="b"/>
        <c:numFmt formatCode="General" sourceLinked="0"/>
        <c:majorTickMark val="out"/>
        <c:minorTickMark val="none"/>
        <c:tickLblPos val="nextTo"/>
        <c:spPr>
          <a:ln w="0">
            <a:solidFill>
              <a:srgbClr val="b3b3b3"/>
            </a:solidFill>
          </a:ln>
        </c:spPr>
        <c:txPr>
          <a:bodyPr/>
          <a:lstStyle/>
          <a:p>
            <a:pPr>
              <a:defRPr b="0" sz="1000" spc="-1" strike="noStrike">
                <a:solidFill>
                  <a:srgbClr val="000000"/>
                </a:solidFill>
                <a:latin typeface="Arial"/>
                <a:ea typeface="DejaVu Sans"/>
              </a:defRPr>
            </a:pPr>
          </a:p>
        </c:txPr>
        <c:crossAx val="33554007"/>
        <c:crosses val="autoZero"/>
        <c:crossBetween val="midCat"/>
      </c:valAx>
      <c:valAx>
        <c:axId val="33554007"/>
        <c:scaling>
          <c:logBase val="10"/>
          <c:orientation val="minMax"/>
          <c:max val="10"/>
          <c:min val="0.01"/>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pc="-1" strike="noStrike">
                <a:solidFill>
                  <a:srgbClr val="000000"/>
                </a:solidFill>
                <a:latin typeface="Arial"/>
                <a:ea typeface="DejaVu Sans"/>
              </a:defRPr>
            </a:pPr>
          </a:p>
        </c:txPr>
        <c:crossAx val="65001458"/>
        <c:crosses val="autoZero"/>
        <c:crossBetween val="midCat"/>
      </c:valAx>
      <c:spPr>
        <a:noFill/>
        <a:ln w="0">
          <a:solidFill>
            <a:srgbClr val="b3b3b3"/>
          </a:solidFill>
        </a:ln>
      </c:spPr>
    </c:plotArea>
    <c:legend>
      <c:legendPos val="r"/>
      <c:overlay val="0"/>
      <c:spPr>
        <a:noFill/>
        <a:ln w="0">
          <a:noFill/>
        </a:ln>
      </c:spPr>
      <c:txPr>
        <a:bodyPr/>
        <a:lstStyle/>
        <a:p>
          <a:pPr>
            <a:defRPr b="0" sz="1000" spc="-1" strike="noStrike">
              <a:solidFill>
                <a:srgbClr val="000000"/>
              </a:solidFill>
              <a:latin typeface="Arial"/>
              <a:ea typeface="DejaVu Sans"/>
            </a:defRPr>
          </a:pPr>
        </a:p>
      </c:txPr>
    </c:legend>
    <c:plotVisOnly val="1"/>
    <c:dispBlanksAs val="span"/>
  </c:chart>
  <c:spPr>
    <a:solidFill>
      <a:srgbClr val="ffffff"/>
    </a:solidFill>
    <a:ln w="0">
      <a:noFill/>
    </a:ln>
  </c:spPr>
</c:chartSpace>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2.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3.png"/><Relationship Id="rId3" Type="http://schemas.openxmlformats.org/officeDocument/2006/relationships/image" Target="../media/image4.png"/><Relationship Id="rId4" Type="http://schemas.openxmlformats.org/officeDocument/2006/relationships/image" Target="../media/image5.png"/><Relationship Id="rId5" Type="http://schemas.openxmlformats.org/officeDocument/2006/relationships/image" Target="../media/image6.png"/>
</Relationships>
</file>

<file path=xl/drawings/_rels/drawing3.xml.rels><?xml version="1.0" encoding="UTF-8"?>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7.png"/><Relationship Id="rId3" Type="http://schemas.openxmlformats.org/officeDocument/2006/relationships/image" Target="../media/image8.png"/><Relationship Id="rId4" Type="http://schemas.openxmlformats.org/officeDocument/2006/relationships/image" Target="../media/image9.png"/><Relationship Id="rId5" Type="http://schemas.openxmlformats.org/officeDocument/2006/relationships/image" Target="../media/image10.png"/><Relationship Id="rId6" Type="http://schemas.openxmlformats.org/officeDocument/2006/relationships/image" Target="../media/image11.png"/>
</Relationships>
</file>

<file path=xl/drawings/_rels/drawing4.xml.rels><?xml version="1.0" encoding="UTF-8"?>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1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556920</xdr:colOff>
      <xdr:row>0</xdr:row>
      <xdr:rowOff>0</xdr:rowOff>
    </xdr:from>
    <xdr:to>
      <xdr:col>17</xdr:col>
      <xdr:colOff>214560</xdr:colOff>
      <xdr:row>63</xdr:row>
      <xdr:rowOff>150480</xdr:rowOff>
    </xdr:to>
    <xdr:sp>
      <xdr:nvSpPr>
        <xdr:cNvPr id="0" name="Textrahmen 1"/>
        <xdr:cNvSpPr/>
      </xdr:nvSpPr>
      <xdr:spPr>
        <a:xfrm>
          <a:off x="556920" y="0"/>
          <a:ext cx="13518360" cy="10391760"/>
        </a:xfrm>
        <a:prstGeom prst="rect">
          <a:avLst/>
        </a:prstGeom>
        <a:solidFill>
          <a:srgbClr val="ffffff"/>
        </a:solidFill>
        <a:ln w="0">
          <a:noFill/>
        </a:ln>
      </xdr:spPr>
      <xdr:style>
        <a:lnRef idx="0"/>
        <a:fillRef idx="0"/>
        <a:effectRef idx="0"/>
        <a:fontRef idx="minor"/>
      </xdr:style>
      <xdr:txBody>
        <a:bodyPr lIns="0" rIns="0" tIns="0" bIns="0" anchor="t">
          <a:noAutofit/>
        </a:bodyPr>
        <a:p>
          <a:pPr algn="just">
            <a:lnSpc>
              <a:spcPct val="200000"/>
            </a:lnSpc>
          </a:pPr>
          <a:endParaRPr b="0" lang="de-DE" sz="1200" spc="-1" strike="noStrike">
            <a:latin typeface="Times New Roman"/>
          </a:endParaRPr>
        </a:p>
        <a:p>
          <a:pPr algn="ctr">
            <a:lnSpc>
              <a:spcPct val="200000"/>
            </a:lnSpc>
          </a:pPr>
          <a:r>
            <a:rPr b="1" lang="en-US" sz="1200" spc="-1" strike="noStrike">
              <a:solidFill>
                <a:srgbClr val="000000"/>
              </a:solidFill>
              <a:latin typeface="Times New Roman"/>
              <a:ea typeface="DejaVu Sans"/>
            </a:rPr>
            <a:t>Abdominal sensing of substrate vibrations in insects </a:t>
          </a:r>
          <a:endParaRPr b="0" lang="de-DE" sz="1200" spc="-1" strike="noStrike">
            <a:latin typeface="Times New Roman"/>
          </a:endParaRPr>
        </a:p>
        <a:p>
          <a:pPr algn="ctr">
            <a:lnSpc>
              <a:spcPct val="200000"/>
            </a:lnSpc>
          </a:pPr>
          <a:r>
            <a:rPr b="0" lang="de-DE" sz="1200" spc="-1" strike="noStrike" cap="small">
              <a:solidFill>
                <a:srgbClr val="000000"/>
              </a:solidFill>
              <a:latin typeface="Times New Roman"/>
              <a:ea typeface="DejaVu Sans"/>
            </a:rPr>
            <a:t>Joscha A. Alt &amp; Reinhard Lakes-Harlan</a:t>
          </a:r>
          <a:endParaRPr b="0" lang="de-DE" sz="1200" spc="-1" strike="noStrike">
            <a:latin typeface="Times New Roman"/>
          </a:endParaRPr>
        </a:p>
        <a:p>
          <a:pPr algn="ctr">
            <a:lnSpc>
              <a:spcPct val="200000"/>
            </a:lnSpc>
          </a:pPr>
          <a:endParaRPr b="0" lang="de-DE" sz="1200" spc="-1" strike="noStrike">
            <a:latin typeface="Times New Roman"/>
          </a:endParaRPr>
        </a:p>
        <a:p>
          <a:pPr algn="just">
            <a:lnSpc>
              <a:spcPct val="200000"/>
            </a:lnSpc>
          </a:pPr>
          <a:r>
            <a:rPr b="0" lang="en-US" sz="1200" spc="-1" strike="noStrike">
              <a:solidFill>
                <a:srgbClr val="000000"/>
              </a:solidFill>
              <a:latin typeface="Times New Roman"/>
              <a:ea typeface="DejaVu Sans"/>
            </a:rPr>
            <a:t>Mechanosensation is a universal sense and respective receptors are located in all body parts. For perception of substrate vibrations, highly specialized sensory organs have evolved. In insects, the legs serve as the primary sensory structures for vibration detection and contain specialized vibration receptors. </a:t>
          </a: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r>
            <a:rPr b="0" lang="en-US" sz="1200" spc="-1" strike="noStrike">
              <a:solidFill>
                <a:srgbClr val="000000"/>
              </a:solidFill>
              <a:latin typeface="Times New Roman"/>
              <a:ea typeface="DejaVu Sans"/>
            </a:rPr>
            <a:t>However, many insect species also make contact with the substrate using their abdomen. Considering this and the presence of various chordotonal organs (COs) within the abdomen, we propose that the mechanosensitive abdominal chordotonal organs are also involved in the perception of substrate vibrations.</a:t>
          </a: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r>
            <a:rPr b="0" lang="en-US" sz="1200" spc="-1" strike="noStrike">
              <a:solidFill>
                <a:srgbClr val="000000"/>
              </a:solidFill>
              <a:latin typeface="Times New Roman"/>
              <a:ea typeface="DejaVu Sans"/>
            </a:rPr>
            <a:t>To test this hypothesis, electrophysiological recordings were made of different abdomen-innervating nerves in two distinct insect species: </a:t>
          </a:r>
          <a:r>
            <a:rPr b="0" i="1" lang="en-US" sz="1200" spc="-1" strike="noStrike">
              <a:solidFill>
                <a:srgbClr val="000000"/>
              </a:solidFill>
              <a:latin typeface="Times New Roman"/>
              <a:ea typeface="DejaVu Sans"/>
            </a:rPr>
            <a:t>Okanagana rimosa</a:t>
          </a:r>
          <a:r>
            <a:rPr b="0" lang="en-US" sz="1200" spc="-1" strike="noStrike">
              <a:solidFill>
                <a:srgbClr val="000000"/>
              </a:solidFill>
              <a:latin typeface="Times New Roman"/>
              <a:ea typeface="DejaVu Sans"/>
            </a:rPr>
            <a:t> (Cicadidae) and</a:t>
          </a:r>
          <a:r>
            <a:rPr b="0" i="1" lang="en-US" sz="1200" spc="-1" strike="noStrike">
              <a:solidFill>
                <a:srgbClr val="000000"/>
              </a:solidFill>
              <a:latin typeface="Times New Roman"/>
              <a:ea typeface="DejaVu Sans"/>
            </a:rPr>
            <a:t> Schistocerca gregari</a:t>
          </a:r>
          <a:r>
            <a:rPr b="0" lang="en-US" sz="1200" spc="-1" strike="noStrike">
              <a:solidFill>
                <a:srgbClr val="000000"/>
              </a:solidFill>
              <a:latin typeface="Times New Roman"/>
              <a:ea typeface="DejaVu Sans"/>
            </a:rPr>
            <a:t>a (Orthoptera) (Fig. 1). The caudal-ventral tip of the abdomen was stimulated with short (100 ms) vibrational stimuli with various frequencies (between 30 Hz and 10 kHz) and accelerations (0,01 m/s2 – 10 m/s2). The vibrational response of the abdominal nerves was determined by extracellular recording of summed actionpotentials. The lowest acceleration that elicited a response in 2 out of 3 stimuli was defined as the frequency dependend response threshold.</a:t>
          </a:r>
          <a:endParaRPr b="0" lang="de-DE" sz="1200" spc="-1" strike="noStrike">
            <a:latin typeface="Times New Roman"/>
          </a:endParaRPr>
        </a:p>
        <a:p>
          <a:pPr algn="just">
            <a:lnSpc>
              <a:spcPct val="200000"/>
            </a:lnSpc>
          </a:pPr>
          <a:endParaRPr b="0" lang="de-DE" sz="1200" spc="-1" strike="noStrike">
            <a:latin typeface="Times New Roman"/>
          </a:endParaRPr>
        </a:p>
        <a:p>
          <a:pPr>
            <a:lnSpc>
              <a:spcPct val="150000"/>
            </a:lnSpc>
            <a:spcBef>
              <a:spcPts val="1191"/>
            </a:spcBef>
            <a:spcAft>
              <a:spcPts val="992"/>
            </a:spcAft>
          </a:pPr>
          <a:r>
            <a:rPr b="0" lang="en-US" sz="1200" spc="-1" strike="noStrike">
              <a:solidFill>
                <a:srgbClr val="000000"/>
              </a:solidFill>
              <a:latin typeface="Times New Roman"/>
              <a:ea typeface="DejaVu Sans"/>
            </a:rPr>
            <a:t>Statistical analysis were performed with Jamovi (v 2.6.25.0, module GAMLj3 . 3.4.2). Threshold data and statistical analysis are included in the corresponding worksheets. Additional Data of S. gregaria are provided in the worksheet S. greg. Subl.1.</a:t>
          </a:r>
          <a:endParaRPr b="0" lang="de-DE" sz="1200" spc="-1" strike="noStrike">
            <a:latin typeface="Times New Roman"/>
          </a:endParaRPr>
        </a:p>
        <a:p>
          <a:pPr>
            <a:lnSpc>
              <a:spcPct val="200000"/>
            </a:lnSpc>
            <a:spcBef>
              <a:spcPts val="1191"/>
            </a:spcBef>
            <a:spcAft>
              <a:spcPts val="992"/>
            </a:spcAft>
          </a:pP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r>
            <a:rPr b="0" lang="en-US" sz="1200" spc="-1" strike="noStrike">
              <a:solidFill>
                <a:srgbClr val="000000"/>
              </a:solidFill>
              <a:latin typeface="Times New Roman"/>
              <a:ea typeface="DejaVu Sans"/>
            </a:rPr>
            <a:t>The abdominal nerves in both species show stimulus-correlated neuronal responses over a wide range of carrier frequencies and with high sensitivity to caudally applied vibrations at the abdomen. Furthermore, the nerve associated with auditory receptors (TN) respond with a high sensitivity to such vibrations. So the vibration sensitivity of abdominal nerves could be confirmed in the adult cicada </a:t>
          </a:r>
          <a:r>
            <a:rPr b="0" i="1" lang="en-US" sz="1200" spc="-1" strike="noStrike">
              <a:solidFill>
                <a:srgbClr val="000000"/>
              </a:solidFill>
              <a:latin typeface="Times New Roman"/>
              <a:ea typeface="DejaVu Sans"/>
            </a:rPr>
            <a:t>O. rimosa</a:t>
          </a:r>
          <a:r>
            <a:rPr b="0" lang="en-US" sz="1200" spc="-1" strike="noStrike">
              <a:solidFill>
                <a:srgbClr val="000000"/>
              </a:solidFill>
              <a:latin typeface="Times New Roman"/>
              <a:ea typeface="DejaVu Sans"/>
            </a:rPr>
            <a:t> and in all three abdominal nerves extending from the metathoracic ganglion complex to the respective pleural COs in S. </a:t>
          </a:r>
          <a:r>
            <a:rPr b="0" i="1" lang="en-US" sz="1200" spc="-1" strike="noStrike">
              <a:solidFill>
                <a:srgbClr val="000000"/>
              </a:solidFill>
              <a:latin typeface="Times New Roman"/>
              <a:ea typeface="DejaVu Sans"/>
            </a:rPr>
            <a:t>gregaria</a:t>
          </a:r>
          <a:r>
            <a:rPr b="0" lang="en-US" sz="1200" spc="-1" strike="noStrike">
              <a:solidFill>
                <a:srgbClr val="000000"/>
              </a:solidFill>
              <a:latin typeface="Times New Roman"/>
              <a:ea typeface="DejaVu Sans"/>
            </a:rPr>
            <a:t>. The minimum acceleration is within the range of those found in the leg nerve (LN) for both species.</a:t>
          </a:r>
          <a:endParaRPr b="0" lang="de-DE" sz="1200" spc="-1" strike="noStrike">
            <a:latin typeface="Times New Roman"/>
          </a:endParaRPr>
        </a:p>
        <a:p>
          <a:pPr algn="just">
            <a:lnSpc>
              <a:spcPct val="200000"/>
            </a:lnSpc>
          </a:pPr>
          <a:endParaRPr b="0" lang="de-DE" sz="1200" spc="-1" strike="noStrike">
            <a:latin typeface="Times New Roman"/>
          </a:endParaRPr>
        </a:p>
        <a:p>
          <a:pPr algn="just">
            <a:lnSpc>
              <a:spcPct val="200000"/>
            </a:lnSpc>
          </a:pPr>
          <a:r>
            <a:rPr b="0" lang="en-US" sz="1200" spc="-1" strike="noStrike">
              <a:solidFill>
                <a:srgbClr val="000000"/>
              </a:solidFill>
              <a:latin typeface="Times New Roman"/>
              <a:ea typeface="DejaVu Sans"/>
            </a:rPr>
            <a:t>In both the grasshopper and the cicada, the leg sensitivity is comparable to that of abdominal nerves, although depending on the frequency. Therefore, abdominal chordotonal organs are likely an important source for perception of substrate vibrations in insects, independent of the presence of legs.</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r>
            <a:rPr b="0" lang="en-US" sz="1200" spc="-1" strike="noStrike">
              <a:solidFill>
                <a:srgbClr val="000000"/>
              </a:solidFill>
              <a:latin typeface="Times New Roman"/>
              <a:ea typeface="DejaVu Sans"/>
            </a:rPr>
            <a:t>	</a:t>
          </a:r>
          <a:endParaRPr b="0" lang="de-DE" sz="1200" spc="-1" strike="noStrike">
            <a:latin typeface="Times New Roman"/>
          </a:endParaRPr>
        </a:p>
      </xdr:txBody>
    </xdr:sp>
    <xdr:clientData/>
  </xdr:twoCellAnchor>
  <xdr:twoCellAnchor editAs="absolute">
    <xdr:from>
      <xdr:col>1</xdr:col>
      <xdr:colOff>181080</xdr:colOff>
      <xdr:row>35</xdr:row>
      <xdr:rowOff>66600</xdr:rowOff>
    </xdr:from>
    <xdr:to>
      <xdr:col>3</xdr:col>
      <xdr:colOff>348120</xdr:colOff>
      <xdr:row>45</xdr:row>
      <xdr:rowOff>111600</xdr:rowOff>
    </xdr:to>
    <xdr:pic>
      <xdr:nvPicPr>
        <xdr:cNvPr id="1" name="Bild 9" descr=""/>
        <xdr:cNvPicPr/>
      </xdr:nvPicPr>
      <xdr:blipFill>
        <a:blip r:embed="rId1"/>
        <a:stretch/>
      </xdr:blipFill>
      <xdr:spPr>
        <a:xfrm>
          <a:off x="996480" y="5756040"/>
          <a:ext cx="1797840" cy="1670760"/>
        </a:xfrm>
        <a:prstGeom prst="rect">
          <a:avLst/>
        </a:prstGeom>
        <a:ln w="0">
          <a:noFill/>
        </a:ln>
      </xdr:spPr>
    </xdr:pic>
    <xdr:clientData/>
  </xdr:twoCellAnchor>
  <xdr:twoCellAnchor editAs="absolute">
    <xdr:from>
      <xdr:col>7</xdr:col>
      <xdr:colOff>426960</xdr:colOff>
      <xdr:row>36</xdr:row>
      <xdr:rowOff>25560</xdr:rowOff>
    </xdr:from>
    <xdr:to>
      <xdr:col>16</xdr:col>
      <xdr:colOff>769680</xdr:colOff>
      <xdr:row>44</xdr:row>
      <xdr:rowOff>156600</xdr:rowOff>
    </xdr:to>
    <xdr:sp>
      <xdr:nvSpPr>
        <xdr:cNvPr id="2" name="Text Frame 1"/>
        <xdr:cNvSpPr/>
      </xdr:nvSpPr>
      <xdr:spPr>
        <a:xfrm>
          <a:off x="6134400" y="5877720"/>
          <a:ext cx="7680600" cy="1431360"/>
        </a:xfrm>
        <a:prstGeom prst="rect">
          <a:avLst/>
        </a:prstGeom>
        <a:noFill/>
        <a:ln w="0">
          <a:noFill/>
        </a:ln>
      </xdr:spPr>
      <xdr:style>
        <a:lnRef idx="0"/>
        <a:fillRef idx="0"/>
        <a:effectRef idx="0"/>
        <a:fontRef idx="minor"/>
      </xdr:style>
      <xdr:txBody>
        <a:bodyPr lIns="0" rIns="0" tIns="0" bIns="0" anchor="t">
          <a:noAutofit/>
        </a:bodyPr>
        <a:p>
          <a:pPr algn="just">
            <a:lnSpc>
              <a:spcPct val="200000"/>
            </a:lnSpc>
          </a:pPr>
          <a:r>
            <a:rPr b="0" lang="en-US" sz="1200" spc="-1" strike="noStrike">
              <a:solidFill>
                <a:srgbClr val="000000"/>
              </a:solidFill>
              <a:latin typeface="Times New Roman"/>
              <a:ea typeface="DejaVu Sans"/>
            </a:rPr>
            <a:t>Fig. 1 Schematic representation of the recordet nerves and their localization at the associated ganglion of the ventral nervous system. Left: caudal area of the thoracic nervous system of </a:t>
          </a:r>
          <a:r>
            <a:rPr b="0" i="1" lang="en-US" sz="1200" spc="-1" strike="noStrike">
              <a:solidFill>
                <a:srgbClr val="000000"/>
              </a:solidFill>
              <a:latin typeface="Times New Roman"/>
              <a:ea typeface="DejaVu Sans"/>
            </a:rPr>
            <a:t>Okanagana rimosa</a:t>
          </a:r>
          <a:r>
            <a:rPr b="0" lang="en-US" sz="1200" spc="-1" strike="noStrike">
              <a:solidFill>
                <a:srgbClr val="000000"/>
              </a:solidFill>
              <a:latin typeface="Times New Roman"/>
              <a:ea typeface="DejaVu Sans"/>
            </a:rPr>
            <a:t>; Right: Third thoracic ganglion (T3) of </a:t>
          </a:r>
          <a:r>
            <a:rPr b="0" i="1" lang="en-US" sz="1200" spc="-1" strike="noStrike">
              <a:solidFill>
                <a:srgbClr val="000000"/>
              </a:solidFill>
              <a:latin typeface="Times New Roman"/>
              <a:ea typeface="DejaVu Sans"/>
            </a:rPr>
            <a:t>Schistocerca gregaria</a:t>
          </a:r>
          <a:r>
            <a:rPr b="0" lang="en-US" sz="1200" spc="-1" strike="noStrike">
              <a:solidFill>
                <a:srgbClr val="000000"/>
              </a:solidFill>
              <a:latin typeface="Times New Roman"/>
              <a:ea typeface="DejaVu Sans"/>
            </a:rPr>
            <a:t>.</a:t>
          </a:r>
          <a:endParaRPr b="0" lang="de-DE" sz="1200" spc="-1" strike="noStrike">
            <a:latin typeface="Times New Roman"/>
          </a:endParaRPr>
        </a:p>
      </xdr:txBody>
    </xdr:sp>
    <xdr:clientData/>
  </xdr:twoCellAnchor>
  <xdr:twoCellAnchor editAs="absolute">
    <xdr:from>
      <xdr:col>3</xdr:col>
      <xdr:colOff>448560</xdr:colOff>
      <xdr:row>34</xdr:row>
      <xdr:rowOff>59400</xdr:rowOff>
    </xdr:from>
    <xdr:to>
      <xdr:col>7</xdr:col>
      <xdr:colOff>147600</xdr:colOff>
      <xdr:row>46</xdr:row>
      <xdr:rowOff>115920</xdr:rowOff>
    </xdr:to>
    <xdr:pic>
      <xdr:nvPicPr>
        <xdr:cNvPr id="3" name="Image 1" descr=""/>
        <xdr:cNvPicPr/>
      </xdr:nvPicPr>
      <xdr:blipFill>
        <a:blip r:embed="rId2"/>
        <a:stretch/>
      </xdr:blipFill>
      <xdr:spPr>
        <a:xfrm>
          <a:off x="2894760" y="5586480"/>
          <a:ext cx="2960280" cy="2007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14</xdr:col>
      <xdr:colOff>803880</xdr:colOff>
      <xdr:row>1</xdr:row>
      <xdr:rowOff>21600</xdr:rowOff>
    </xdr:from>
    <xdr:to>
      <xdr:col>22</xdr:col>
      <xdr:colOff>293400</xdr:colOff>
      <xdr:row>17</xdr:row>
      <xdr:rowOff>3960</xdr:rowOff>
    </xdr:to>
    <xdr:graphicFrame>
      <xdr:nvGraphicFramePr>
        <xdr:cNvPr id="4" name=""/>
        <xdr:cNvGraphicFramePr/>
      </xdr:nvGraphicFramePr>
      <xdr:xfrm>
        <a:off x="12218760" y="184320"/>
        <a:ext cx="6012000" cy="287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0</xdr:colOff>
      <xdr:row>52</xdr:row>
      <xdr:rowOff>107280</xdr:rowOff>
    </xdr:from>
    <xdr:to>
      <xdr:col>7</xdr:col>
      <xdr:colOff>712080</xdr:colOff>
      <xdr:row>94</xdr:row>
      <xdr:rowOff>38520</xdr:rowOff>
    </xdr:to>
    <xdr:pic>
      <xdr:nvPicPr>
        <xdr:cNvPr id="5" name="Bild 1" descr=""/>
        <xdr:cNvPicPr/>
      </xdr:nvPicPr>
      <xdr:blipFill>
        <a:blip r:embed="rId2"/>
        <a:stretch/>
      </xdr:blipFill>
      <xdr:spPr>
        <a:xfrm>
          <a:off x="0" y="8855640"/>
          <a:ext cx="6419520" cy="6758640"/>
        </a:xfrm>
        <a:prstGeom prst="rect">
          <a:avLst/>
        </a:prstGeom>
        <a:ln w="0">
          <a:noFill/>
        </a:ln>
      </xdr:spPr>
    </xdr:pic>
    <xdr:clientData/>
  </xdr:twoCellAnchor>
  <xdr:twoCellAnchor editAs="absolute">
    <xdr:from>
      <xdr:col>7</xdr:col>
      <xdr:colOff>748440</xdr:colOff>
      <xdr:row>52</xdr:row>
      <xdr:rowOff>114840</xdr:rowOff>
    </xdr:from>
    <xdr:to>
      <xdr:col>18</xdr:col>
      <xdr:colOff>111960</xdr:colOff>
      <xdr:row>99</xdr:row>
      <xdr:rowOff>93600</xdr:rowOff>
    </xdr:to>
    <xdr:pic>
      <xdr:nvPicPr>
        <xdr:cNvPr id="6" name="Bild 2" descr=""/>
        <xdr:cNvPicPr/>
      </xdr:nvPicPr>
      <xdr:blipFill>
        <a:blip r:embed="rId3"/>
        <a:stretch/>
      </xdr:blipFill>
      <xdr:spPr>
        <a:xfrm>
          <a:off x="6455880" y="8863200"/>
          <a:ext cx="8332200" cy="7619040"/>
        </a:xfrm>
        <a:prstGeom prst="rect">
          <a:avLst/>
        </a:prstGeom>
        <a:ln w="0">
          <a:noFill/>
        </a:ln>
      </xdr:spPr>
    </xdr:pic>
    <xdr:clientData/>
  </xdr:twoCellAnchor>
  <xdr:twoCellAnchor editAs="absolute">
    <xdr:from>
      <xdr:col>0</xdr:col>
      <xdr:colOff>151920</xdr:colOff>
      <xdr:row>5</xdr:row>
      <xdr:rowOff>37080</xdr:rowOff>
    </xdr:from>
    <xdr:to>
      <xdr:col>2</xdr:col>
      <xdr:colOff>318600</xdr:colOff>
      <xdr:row>14</xdr:row>
      <xdr:rowOff>21240</xdr:rowOff>
    </xdr:to>
    <xdr:pic>
      <xdr:nvPicPr>
        <xdr:cNvPr id="7" name="Bild 3" descr=""/>
        <xdr:cNvPicPr/>
      </xdr:nvPicPr>
      <xdr:blipFill>
        <a:blip r:embed="rId4"/>
        <a:stretch/>
      </xdr:blipFill>
      <xdr:spPr>
        <a:xfrm>
          <a:off x="151920" y="865800"/>
          <a:ext cx="1797480" cy="1670760"/>
        </a:xfrm>
        <a:prstGeom prst="rect">
          <a:avLst/>
        </a:prstGeom>
        <a:ln w="0">
          <a:noFill/>
        </a:ln>
      </xdr:spPr>
    </xdr:pic>
    <xdr:clientData/>
  </xdr:twoCellAnchor>
  <xdr:twoCellAnchor editAs="absolute">
    <xdr:from>
      <xdr:col>0</xdr:col>
      <xdr:colOff>0</xdr:colOff>
      <xdr:row>104</xdr:row>
      <xdr:rowOff>29880</xdr:rowOff>
    </xdr:from>
    <xdr:to>
      <xdr:col>11</xdr:col>
      <xdr:colOff>563040</xdr:colOff>
      <xdr:row>118</xdr:row>
      <xdr:rowOff>152280</xdr:rowOff>
    </xdr:to>
    <xdr:pic>
      <xdr:nvPicPr>
        <xdr:cNvPr id="8" name="Bild 8" descr=""/>
        <xdr:cNvPicPr/>
      </xdr:nvPicPr>
      <xdr:blipFill>
        <a:blip r:embed="rId5"/>
        <a:stretch/>
      </xdr:blipFill>
      <xdr:spPr>
        <a:xfrm>
          <a:off x="0" y="17231400"/>
          <a:ext cx="9531720" cy="2398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14</xdr:col>
      <xdr:colOff>808200</xdr:colOff>
      <xdr:row>1</xdr:row>
      <xdr:rowOff>11520</xdr:rowOff>
    </xdr:from>
    <xdr:to>
      <xdr:col>22</xdr:col>
      <xdr:colOff>66240</xdr:colOff>
      <xdr:row>19</xdr:row>
      <xdr:rowOff>30600</xdr:rowOff>
    </xdr:to>
    <xdr:graphicFrame>
      <xdr:nvGraphicFramePr>
        <xdr:cNvPr id="9" name=""/>
        <xdr:cNvGraphicFramePr/>
      </xdr:nvGraphicFramePr>
      <xdr:xfrm>
        <a:off x="12223080" y="174240"/>
        <a:ext cx="5780520" cy="32436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0</xdr:colOff>
      <xdr:row>91</xdr:row>
      <xdr:rowOff>9000</xdr:rowOff>
    </xdr:from>
    <xdr:to>
      <xdr:col>8</xdr:col>
      <xdr:colOff>523440</xdr:colOff>
      <xdr:row>132</xdr:row>
      <xdr:rowOff>131760</xdr:rowOff>
    </xdr:to>
    <xdr:pic>
      <xdr:nvPicPr>
        <xdr:cNvPr id="10" name="Bild 4" descr=""/>
        <xdr:cNvPicPr/>
      </xdr:nvPicPr>
      <xdr:blipFill>
        <a:blip r:embed="rId2"/>
        <a:stretch/>
      </xdr:blipFill>
      <xdr:spPr>
        <a:xfrm>
          <a:off x="0" y="15100560"/>
          <a:ext cx="7046280" cy="6787440"/>
        </a:xfrm>
        <a:prstGeom prst="rect">
          <a:avLst/>
        </a:prstGeom>
        <a:ln w="0">
          <a:noFill/>
        </a:ln>
      </xdr:spPr>
    </xdr:pic>
    <xdr:clientData/>
  </xdr:twoCellAnchor>
  <xdr:twoCellAnchor editAs="absolute">
    <xdr:from>
      <xdr:col>8</xdr:col>
      <xdr:colOff>534240</xdr:colOff>
      <xdr:row>90</xdr:row>
      <xdr:rowOff>136080</xdr:rowOff>
    </xdr:from>
    <xdr:to>
      <xdr:col>18</xdr:col>
      <xdr:colOff>581760</xdr:colOff>
      <xdr:row>134</xdr:row>
      <xdr:rowOff>48240</xdr:rowOff>
    </xdr:to>
    <xdr:pic>
      <xdr:nvPicPr>
        <xdr:cNvPr id="11" name="Bild 5" descr=""/>
        <xdr:cNvPicPr/>
      </xdr:nvPicPr>
      <xdr:blipFill>
        <a:blip r:embed="rId3"/>
        <a:stretch/>
      </xdr:blipFill>
      <xdr:spPr>
        <a:xfrm>
          <a:off x="7057080" y="15064920"/>
          <a:ext cx="8200800" cy="7064640"/>
        </a:xfrm>
        <a:prstGeom prst="rect">
          <a:avLst/>
        </a:prstGeom>
        <a:ln w="0">
          <a:noFill/>
        </a:ln>
      </xdr:spPr>
    </xdr:pic>
    <xdr:clientData/>
  </xdr:twoCellAnchor>
  <xdr:twoCellAnchor editAs="absolute">
    <xdr:from>
      <xdr:col>8</xdr:col>
      <xdr:colOff>526320</xdr:colOff>
      <xdr:row>133</xdr:row>
      <xdr:rowOff>23760</xdr:rowOff>
    </xdr:from>
    <xdr:to>
      <xdr:col>18</xdr:col>
      <xdr:colOff>593640</xdr:colOff>
      <xdr:row>171</xdr:row>
      <xdr:rowOff>50760</xdr:rowOff>
    </xdr:to>
    <xdr:pic>
      <xdr:nvPicPr>
        <xdr:cNvPr id="12" name="Bild 6" descr=""/>
        <xdr:cNvPicPr/>
      </xdr:nvPicPr>
      <xdr:blipFill>
        <a:blip r:embed="rId4"/>
        <a:stretch/>
      </xdr:blipFill>
      <xdr:spPr>
        <a:xfrm>
          <a:off x="7049160" y="21942720"/>
          <a:ext cx="8220600" cy="6204240"/>
        </a:xfrm>
        <a:prstGeom prst="rect">
          <a:avLst/>
        </a:prstGeom>
        <a:ln w="0">
          <a:noFill/>
        </a:ln>
      </xdr:spPr>
    </xdr:pic>
    <xdr:clientData/>
  </xdr:twoCellAnchor>
  <xdr:twoCellAnchor editAs="absolute">
    <xdr:from>
      <xdr:col>0</xdr:col>
      <xdr:colOff>0</xdr:colOff>
      <xdr:row>173</xdr:row>
      <xdr:rowOff>116280</xdr:rowOff>
    </xdr:from>
    <xdr:to>
      <xdr:col>11</xdr:col>
      <xdr:colOff>563040</xdr:colOff>
      <xdr:row>188</xdr:row>
      <xdr:rowOff>76320</xdr:rowOff>
    </xdr:to>
    <xdr:pic>
      <xdr:nvPicPr>
        <xdr:cNvPr id="13" name="Bild 7" descr=""/>
        <xdr:cNvPicPr/>
      </xdr:nvPicPr>
      <xdr:blipFill>
        <a:blip r:embed="rId5"/>
        <a:stretch/>
      </xdr:blipFill>
      <xdr:spPr>
        <a:xfrm>
          <a:off x="0" y="28537560"/>
          <a:ext cx="9531720" cy="2398320"/>
        </a:xfrm>
        <a:prstGeom prst="rect">
          <a:avLst/>
        </a:prstGeom>
        <a:ln w="0">
          <a:noFill/>
        </a:ln>
      </xdr:spPr>
    </xdr:pic>
    <xdr:clientData/>
  </xdr:twoCellAnchor>
  <xdr:twoCellAnchor editAs="absolute">
    <xdr:from>
      <xdr:col>0</xdr:col>
      <xdr:colOff>0</xdr:colOff>
      <xdr:row>5</xdr:row>
      <xdr:rowOff>124920</xdr:rowOff>
    </xdr:from>
    <xdr:to>
      <xdr:col>3</xdr:col>
      <xdr:colOff>512640</xdr:colOff>
      <xdr:row>16</xdr:row>
      <xdr:rowOff>73440</xdr:rowOff>
    </xdr:to>
    <xdr:pic>
      <xdr:nvPicPr>
        <xdr:cNvPr id="14" name="Image 2" descr=""/>
        <xdr:cNvPicPr/>
      </xdr:nvPicPr>
      <xdr:blipFill>
        <a:blip r:embed="rId6"/>
        <a:stretch/>
      </xdr:blipFill>
      <xdr:spPr>
        <a:xfrm>
          <a:off x="0" y="965520"/>
          <a:ext cx="2958840" cy="20073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275040</xdr:colOff>
      <xdr:row>0</xdr:row>
      <xdr:rowOff>0</xdr:rowOff>
    </xdr:from>
    <xdr:to>
      <xdr:col>20</xdr:col>
      <xdr:colOff>344520</xdr:colOff>
      <xdr:row>17</xdr:row>
      <xdr:rowOff>44280</xdr:rowOff>
    </xdr:to>
    <xdr:graphicFrame>
      <xdr:nvGraphicFramePr>
        <xdr:cNvPr id="15" name=""/>
        <xdr:cNvGraphicFramePr/>
      </xdr:nvGraphicFramePr>
      <xdr:xfrm>
        <a:off x="10874520" y="0"/>
        <a:ext cx="5776920" cy="3238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180000</xdr:colOff>
      <xdr:row>3</xdr:row>
      <xdr:rowOff>90360</xdr:rowOff>
    </xdr:from>
    <xdr:to>
      <xdr:col>2</xdr:col>
      <xdr:colOff>376920</xdr:colOff>
      <xdr:row>18</xdr:row>
      <xdr:rowOff>108360</xdr:rowOff>
    </xdr:to>
    <xdr:pic>
      <xdr:nvPicPr>
        <xdr:cNvPr id="16" name="Bild 10" descr=""/>
        <xdr:cNvPicPr/>
      </xdr:nvPicPr>
      <xdr:blipFill>
        <a:blip r:embed="rId2"/>
        <a:stretch/>
      </xdr:blipFill>
      <xdr:spPr>
        <a:xfrm>
          <a:off x="180000" y="645480"/>
          <a:ext cx="1827720" cy="28195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63"/>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T31" activeCellId="0" sqref="T31"/>
    </sheetView>
  </sheetViews>
  <sheetFormatPr defaultColWidth="11.5703125" defaultRowHeight="12.8" zeroHeight="false" outlineLevelRow="0" outlineLevelCol="0"/>
  <sheetData>
    <row r="1" customFormat="false" ht="12.8" hidden="false" customHeight="false" outlineLevel="0" collapsed="false">
      <c r="A1" s="1"/>
      <c r="B1" s="1"/>
      <c r="C1" s="1"/>
      <c r="D1" s="1"/>
      <c r="E1" s="1"/>
      <c r="F1" s="1"/>
      <c r="G1" s="1"/>
      <c r="H1" s="1"/>
      <c r="I1" s="1"/>
      <c r="J1" s="1"/>
      <c r="K1" s="1"/>
      <c r="L1" s="1"/>
      <c r="M1" s="1"/>
      <c r="N1" s="1"/>
      <c r="O1" s="1"/>
      <c r="P1" s="1"/>
      <c r="Q1" s="1"/>
      <c r="R1" s="1"/>
    </row>
    <row r="2" customFormat="false" ht="12.8" hidden="false" customHeight="false" outlineLevel="0" collapsed="false">
      <c r="A2" s="1"/>
      <c r="B2" s="1"/>
      <c r="C2" s="1"/>
      <c r="D2" s="1"/>
      <c r="E2" s="1"/>
      <c r="F2" s="1"/>
      <c r="G2" s="1"/>
      <c r="H2" s="1"/>
      <c r="I2" s="1"/>
      <c r="J2" s="1"/>
      <c r="K2" s="1"/>
      <c r="L2" s="1"/>
      <c r="M2" s="1"/>
      <c r="N2" s="1"/>
      <c r="O2" s="1"/>
      <c r="P2" s="1"/>
      <c r="Q2" s="1"/>
      <c r="R2" s="1"/>
    </row>
    <row r="3" customFormat="false" ht="12.8" hidden="false" customHeight="false" outlineLevel="0" collapsed="false">
      <c r="A3" s="1"/>
      <c r="B3" s="1"/>
      <c r="C3" s="1"/>
      <c r="D3" s="1"/>
      <c r="E3" s="1"/>
      <c r="F3" s="1"/>
      <c r="G3" s="1"/>
      <c r="H3" s="1"/>
      <c r="I3" s="1"/>
      <c r="J3" s="1"/>
      <c r="K3" s="1"/>
      <c r="L3" s="1"/>
      <c r="M3" s="1"/>
      <c r="N3" s="1"/>
      <c r="O3" s="1"/>
      <c r="P3" s="1"/>
      <c r="Q3" s="1"/>
      <c r="R3" s="1"/>
    </row>
    <row r="4" customFormat="false" ht="12.8" hidden="false" customHeight="false" outlineLevel="0" collapsed="false">
      <c r="A4" s="1"/>
      <c r="B4" s="1"/>
      <c r="C4" s="1"/>
      <c r="D4" s="1"/>
      <c r="E4" s="1"/>
      <c r="F4" s="1"/>
      <c r="G4" s="1"/>
      <c r="H4" s="1"/>
      <c r="I4" s="1"/>
      <c r="J4" s="1"/>
      <c r="K4" s="1"/>
      <c r="L4" s="1"/>
      <c r="M4" s="1"/>
      <c r="N4" s="1"/>
      <c r="O4" s="1"/>
      <c r="P4" s="1"/>
      <c r="Q4" s="1"/>
      <c r="R4" s="1"/>
    </row>
    <row r="5" customFormat="false" ht="12.8" hidden="false" customHeight="false" outlineLevel="0" collapsed="false">
      <c r="A5" s="1"/>
      <c r="B5" s="1"/>
      <c r="C5" s="1"/>
      <c r="D5" s="1"/>
      <c r="E5" s="1"/>
      <c r="F5" s="1"/>
      <c r="G5" s="1"/>
      <c r="H5" s="1"/>
      <c r="I5" s="1"/>
      <c r="J5" s="1"/>
      <c r="K5" s="1"/>
      <c r="L5" s="1"/>
      <c r="M5" s="1"/>
      <c r="N5" s="1"/>
      <c r="O5" s="1"/>
      <c r="P5" s="1"/>
      <c r="Q5" s="1"/>
      <c r="R5" s="1"/>
    </row>
    <row r="6" customFormat="false" ht="12.8" hidden="false" customHeight="false" outlineLevel="0" collapsed="false">
      <c r="A6" s="1"/>
      <c r="B6" s="1"/>
      <c r="C6" s="1"/>
      <c r="D6" s="1"/>
      <c r="E6" s="1"/>
      <c r="F6" s="1"/>
      <c r="G6" s="1"/>
      <c r="H6" s="1"/>
      <c r="I6" s="1"/>
      <c r="J6" s="1"/>
      <c r="K6" s="1"/>
      <c r="L6" s="1"/>
      <c r="M6" s="1"/>
      <c r="N6" s="1"/>
      <c r="O6" s="1"/>
      <c r="P6" s="1"/>
      <c r="Q6" s="1"/>
      <c r="R6" s="1"/>
    </row>
    <row r="7" customFormat="false" ht="12.8" hidden="false" customHeight="false" outlineLevel="0" collapsed="false">
      <c r="A7" s="1"/>
      <c r="B7" s="1"/>
      <c r="C7" s="1"/>
      <c r="D7" s="1"/>
      <c r="E7" s="1"/>
      <c r="F7" s="1"/>
      <c r="G7" s="1"/>
      <c r="H7" s="1"/>
      <c r="I7" s="1"/>
      <c r="J7" s="1"/>
      <c r="K7" s="1"/>
      <c r="L7" s="1"/>
      <c r="M7" s="1"/>
      <c r="N7" s="1"/>
      <c r="O7" s="1"/>
      <c r="P7" s="1"/>
      <c r="Q7" s="1"/>
      <c r="R7" s="1"/>
    </row>
    <row r="8" customFormat="false" ht="12.8" hidden="false" customHeight="false" outlineLevel="0" collapsed="false">
      <c r="A8" s="1"/>
      <c r="B8" s="1"/>
      <c r="C8" s="1"/>
      <c r="D8" s="1"/>
      <c r="E8" s="1"/>
      <c r="F8" s="1"/>
      <c r="G8" s="1"/>
      <c r="H8" s="1"/>
      <c r="I8" s="1"/>
      <c r="J8" s="1"/>
      <c r="K8" s="1"/>
      <c r="L8" s="1"/>
      <c r="M8" s="1"/>
      <c r="N8" s="1"/>
      <c r="O8" s="1"/>
      <c r="P8" s="1"/>
      <c r="Q8" s="1"/>
      <c r="R8" s="1"/>
    </row>
    <row r="9" customFormat="false" ht="12.8" hidden="false" customHeight="false" outlineLevel="0" collapsed="false">
      <c r="A9" s="1"/>
      <c r="B9" s="1"/>
      <c r="C9" s="1"/>
      <c r="D9" s="1"/>
      <c r="E9" s="1"/>
      <c r="F9" s="1"/>
      <c r="G9" s="1"/>
      <c r="H9" s="1"/>
      <c r="I9" s="1"/>
      <c r="J9" s="1"/>
      <c r="K9" s="1"/>
      <c r="L9" s="1"/>
      <c r="M9" s="1"/>
      <c r="N9" s="1"/>
      <c r="O9" s="1"/>
      <c r="P9" s="1"/>
      <c r="Q9" s="1"/>
      <c r="R9" s="1"/>
    </row>
    <row r="10" customFormat="false" ht="12.8" hidden="false" customHeight="false" outlineLevel="0" collapsed="false">
      <c r="A10" s="1"/>
      <c r="B10" s="1"/>
      <c r="C10" s="1"/>
      <c r="D10" s="1"/>
      <c r="E10" s="1"/>
      <c r="F10" s="1"/>
      <c r="G10" s="1"/>
      <c r="H10" s="1"/>
      <c r="I10" s="1"/>
      <c r="J10" s="1"/>
      <c r="K10" s="1"/>
      <c r="L10" s="1"/>
      <c r="M10" s="1"/>
      <c r="N10" s="1"/>
      <c r="O10" s="1"/>
      <c r="P10" s="1"/>
      <c r="Q10" s="1"/>
      <c r="R10" s="1"/>
    </row>
    <row r="11" customFormat="false" ht="12.8" hidden="false" customHeight="false" outlineLevel="0" collapsed="false">
      <c r="A11" s="1"/>
      <c r="B11" s="1"/>
      <c r="C11" s="1"/>
      <c r="D11" s="1"/>
      <c r="E11" s="1"/>
      <c r="F11" s="1"/>
      <c r="G11" s="1"/>
      <c r="H11" s="1"/>
      <c r="I11" s="1"/>
      <c r="J11" s="1"/>
      <c r="K11" s="1"/>
      <c r="L11" s="1"/>
      <c r="M11" s="1"/>
      <c r="N11" s="1"/>
      <c r="O11" s="1"/>
      <c r="P11" s="1"/>
      <c r="Q11" s="1"/>
      <c r="R11" s="1"/>
    </row>
    <row r="12" customFormat="false" ht="12.8" hidden="false" customHeight="false" outlineLevel="0" collapsed="false">
      <c r="A12" s="1"/>
      <c r="B12" s="1"/>
      <c r="C12" s="1"/>
      <c r="D12" s="1"/>
      <c r="E12" s="1"/>
      <c r="F12" s="1"/>
      <c r="G12" s="1"/>
      <c r="H12" s="1"/>
      <c r="I12" s="1"/>
      <c r="J12" s="1"/>
      <c r="K12" s="1"/>
      <c r="L12" s="1"/>
      <c r="M12" s="1"/>
      <c r="N12" s="1"/>
      <c r="O12" s="1"/>
      <c r="P12" s="1"/>
      <c r="Q12" s="1"/>
      <c r="R12" s="1"/>
    </row>
    <row r="13" customFormat="false" ht="12.8" hidden="false" customHeight="false" outlineLevel="0" collapsed="false">
      <c r="A13" s="1"/>
      <c r="B13" s="1"/>
      <c r="C13" s="1"/>
      <c r="D13" s="1"/>
      <c r="E13" s="1"/>
      <c r="F13" s="1"/>
      <c r="G13" s="1"/>
      <c r="H13" s="1"/>
      <c r="I13" s="1"/>
      <c r="J13" s="1"/>
      <c r="K13" s="1"/>
      <c r="L13" s="1"/>
      <c r="M13" s="1"/>
      <c r="N13" s="1"/>
      <c r="O13" s="1"/>
      <c r="P13" s="1"/>
      <c r="Q13" s="1"/>
      <c r="R13" s="1"/>
    </row>
    <row r="14" customFormat="false" ht="12.8" hidden="false" customHeight="false" outlineLevel="0" collapsed="false">
      <c r="A14" s="1"/>
      <c r="B14" s="1"/>
      <c r="C14" s="1"/>
      <c r="D14" s="1"/>
      <c r="E14" s="1"/>
      <c r="F14" s="1"/>
      <c r="G14" s="1"/>
      <c r="H14" s="1"/>
      <c r="I14" s="1"/>
      <c r="J14" s="1"/>
      <c r="K14" s="1"/>
      <c r="L14" s="1"/>
      <c r="M14" s="1"/>
      <c r="N14" s="1"/>
      <c r="O14" s="1"/>
      <c r="P14" s="1"/>
      <c r="Q14" s="1"/>
      <c r="R14" s="1"/>
    </row>
    <row r="15" customFormat="false" ht="12.8" hidden="false" customHeight="false" outlineLevel="0" collapsed="false">
      <c r="A15" s="1"/>
      <c r="B15" s="1"/>
      <c r="C15" s="1"/>
      <c r="D15" s="1"/>
      <c r="E15" s="1"/>
      <c r="F15" s="1"/>
      <c r="G15" s="1"/>
      <c r="H15" s="1"/>
      <c r="I15" s="1"/>
      <c r="J15" s="1"/>
      <c r="K15" s="1"/>
      <c r="L15" s="1"/>
      <c r="M15" s="1"/>
      <c r="N15" s="1"/>
      <c r="O15" s="1"/>
      <c r="P15" s="1"/>
      <c r="Q15" s="1"/>
      <c r="R15" s="1"/>
    </row>
    <row r="16" customFormat="false" ht="12.8" hidden="false" customHeight="false" outlineLevel="0" collapsed="false">
      <c r="A16" s="1"/>
      <c r="B16" s="1"/>
      <c r="C16" s="1"/>
      <c r="D16" s="1"/>
      <c r="E16" s="1"/>
      <c r="F16" s="1"/>
      <c r="G16" s="1"/>
      <c r="H16" s="1"/>
      <c r="I16" s="1"/>
      <c r="J16" s="1"/>
      <c r="K16" s="1"/>
      <c r="L16" s="1"/>
      <c r="M16" s="1"/>
      <c r="N16" s="1"/>
      <c r="O16" s="1"/>
      <c r="P16" s="1"/>
      <c r="Q16" s="1"/>
      <c r="R16" s="1"/>
    </row>
    <row r="17" customFormat="false" ht="12.8" hidden="false" customHeight="false" outlineLevel="0" collapsed="false">
      <c r="A17" s="1"/>
      <c r="B17" s="1"/>
      <c r="C17" s="1"/>
      <c r="D17" s="1"/>
      <c r="E17" s="1"/>
      <c r="F17" s="1"/>
      <c r="G17" s="1"/>
      <c r="H17" s="1"/>
      <c r="I17" s="1"/>
      <c r="J17" s="1"/>
      <c r="K17" s="1"/>
      <c r="L17" s="1"/>
      <c r="M17" s="1"/>
      <c r="N17" s="1"/>
      <c r="O17" s="1"/>
      <c r="P17" s="1"/>
      <c r="Q17" s="1"/>
      <c r="R17" s="1"/>
    </row>
    <row r="18" customFormat="false" ht="12.8" hidden="false" customHeight="false" outlineLevel="0" collapsed="false">
      <c r="A18" s="1"/>
      <c r="B18" s="1"/>
      <c r="C18" s="1"/>
      <c r="D18" s="1"/>
      <c r="E18" s="1"/>
      <c r="F18" s="1"/>
      <c r="G18" s="1"/>
      <c r="H18" s="1"/>
      <c r="I18" s="1"/>
      <c r="J18" s="1"/>
      <c r="K18" s="1"/>
      <c r="L18" s="1"/>
      <c r="M18" s="1"/>
      <c r="N18" s="1"/>
      <c r="O18" s="1"/>
      <c r="P18" s="1"/>
      <c r="Q18" s="1"/>
      <c r="R18" s="1"/>
    </row>
    <row r="19" customFormat="false" ht="12.8" hidden="false" customHeight="false" outlineLevel="0" collapsed="false">
      <c r="A19" s="1"/>
      <c r="B19" s="1"/>
      <c r="C19" s="1"/>
      <c r="D19" s="1"/>
      <c r="E19" s="1"/>
      <c r="F19" s="1"/>
      <c r="G19" s="1"/>
      <c r="H19" s="1"/>
      <c r="I19" s="1"/>
      <c r="J19" s="1"/>
      <c r="K19" s="1"/>
      <c r="L19" s="1"/>
      <c r="M19" s="1"/>
      <c r="N19" s="1"/>
      <c r="O19" s="1"/>
      <c r="P19" s="1"/>
      <c r="Q19" s="1"/>
      <c r="R19" s="1"/>
    </row>
    <row r="20" customFormat="false" ht="12.8" hidden="false" customHeight="false" outlineLevel="0" collapsed="false">
      <c r="A20" s="1"/>
      <c r="B20" s="1"/>
      <c r="C20" s="1"/>
      <c r="D20" s="1"/>
      <c r="E20" s="1"/>
      <c r="F20" s="1"/>
      <c r="G20" s="1"/>
      <c r="H20" s="1"/>
      <c r="I20" s="1"/>
      <c r="J20" s="1"/>
      <c r="K20" s="1"/>
      <c r="L20" s="1"/>
      <c r="M20" s="1"/>
      <c r="N20" s="1"/>
      <c r="O20" s="1"/>
      <c r="P20" s="1"/>
      <c r="Q20" s="1"/>
      <c r="R20" s="1"/>
    </row>
    <row r="21" customFormat="false" ht="12.8" hidden="false" customHeight="false" outlineLevel="0" collapsed="false">
      <c r="A21" s="1"/>
      <c r="B21" s="1"/>
      <c r="C21" s="1"/>
      <c r="D21" s="1"/>
      <c r="E21" s="1"/>
      <c r="F21" s="1"/>
      <c r="G21" s="1"/>
      <c r="H21" s="1"/>
      <c r="I21" s="1"/>
      <c r="J21" s="1"/>
      <c r="K21" s="1"/>
      <c r="L21" s="1"/>
      <c r="M21" s="1"/>
      <c r="N21" s="1"/>
      <c r="O21" s="1"/>
      <c r="P21" s="1"/>
      <c r="Q21" s="1"/>
      <c r="R21" s="1"/>
    </row>
    <row r="22" customFormat="false" ht="12.8" hidden="false" customHeight="false" outlineLevel="0" collapsed="false">
      <c r="A22" s="1"/>
      <c r="B22" s="1"/>
      <c r="C22" s="1"/>
      <c r="D22" s="1"/>
      <c r="E22" s="1"/>
      <c r="F22" s="1"/>
      <c r="G22" s="1"/>
      <c r="H22" s="1"/>
      <c r="I22" s="1"/>
      <c r="J22" s="1"/>
      <c r="K22" s="1"/>
      <c r="L22" s="1"/>
      <c r="M22" s="1"/>
      <c r="N22" s="1"/>
      <c r="O22" s="1"/>
      <c r="P22" s="1"/>
      <c r="Q22" s="1"/>
      <c r="R22" s="1"/>
    </row>
    <row r="23" customFormat="false" ht="12.8" hidden="false" customHeight="false" outlineLevel="0" collapsed="false">
      <c r="A23" s="1"/>
      <c r="B23" s="1"/>
      <c r="C23" s="1"/>
      <c r="D23" s="1"/>
      <c r="E23" s="1"/>
      <c r="F23" s="1"/>
      <c r="G23" s="1"/>
      <c r="H23" s="1"/>
      <c r="I23" s="1"/>
      <c r="J23" s="1"/>
      <c r="K23" s="1"/>
      <c r="L23" s="1"/>
      <c r="M23" s="1"/>
      <c r="N23" s="1"/>
      <c r="O23" s="1"/>
      <c r="P23" s="1"/>
      <c r="Q23" s="1"/>
      <c r="R23" s="1"/>
    </row>
    <row r="24" customFormat="false" ht="12.8" hidden="false" customHeight="false" outlineLevel="0" collapsed="false">
      <c r="A24" s="1"/>
      <c r="B24" s="1"/>
      <c r="C24" s="1"/>
      <c r="D24" s="1"/>
      <c r="E24" s="1"/>
      <c r="F24" s="1"/>
      <c r="G24" s="1"/>
      <c r="H24" s="1"/>
      <c r="I24" s="1"/>
      <c r="J24" s="1"/>
      <c r="K24" s="1"/>
      <c r="L24" s="1"/>
      <c r="M24" s="1"/>
      <c r="N24" s="1"/>
      <c r="O24" s="1"/>
      <c r="P24" s="1"/>
      <c r="Q24" s="1"/>
      <c r="R24" s="1"/>
    </row>
    <row r="25" customFormat="false" ht="12.8" hidden="false" customHeight="false" outlineLevel="0" collapsed="false">
      <c r="A25" s="1"/>
      <c r="B25" s="1"/>
      <c r="C25" s="1"/>
      <c r="D25" s="1"/>
      <c r="E25" s="1"/>
      <c r="F25" s="1"/>
      <c r="G25" s="1"/>
      <c r="H25" s="1"/>
      <c r="I25" s="1"/>
      <c r="J25" s="1"/>
      <c r="K25" s="1"/>
      <c r="L25" s="1"/>
      <c r="M25" s="1"/>
      <c r="N25" s="1"/>
      <c r="O25" s="1"/>
      <c r="P25" s="1"/>
      <c r="Q25" s="1"/>
      <c r="R25" s="1"/>
    </row>
    <row r="26" customFormat="false" ht="12.8" hidden="false" customHeight="false" outlineLevel="0" collapsed="false">
      <c r="A26" s="1"/>
      <c r="B26" s="1"/>
      <c r="C26" s="1"/>
      <c r="D26" s="1"/>
      <c r="E26" s="1"/>
      <c r="F26" s="1"/>
      <c r="G26" s="1"/>
      <c r="H26" s="1"/>
      <c r="I26" s="1"/>
      <c r="J26" s="1"/>
      <c r="K26" s="1"/>
      <c r="L26" s="1"/>
      <c r="M26" s="1"/>
      <c r="N26" s="1"/>
      <c r="O26" s="1"/>
      <c r="P26" s="1"/>
      <c r="Q26" s="1"/>
      <c r="R26" s="1"/>
    </row>
    <row r="27" customFormat="false" ht="12.8" hidden="false" customHeight="false" outlineLevel="0" collapsed="false">
      <c r="A27" s="1"/>
      <c r="B27" s="1"/>
      <c r="C27" s="1"/>
      <c r="D27" s="1"/>
      <c r="E27" s="1"/>
      <c r="F27" s="1"/>
      <c r="G27" s="1"/>
      <c r="H27" s="1"/>
      <c r="I27" s="1"/>
      <c r="J27" s="1"/>
      <c r="K27" s="1"/>
      <c r="L27" s="1"/>
      <c r="M27" s="1"/>
      <c r="N27" s="1"/>
      <c r="O27" s="1"/>
      <c r="P27" s="1"/>
      <c r="Q27" s="1"/>
      <c r="R27" s="1"/>
    </row>
    <row r="28" customFormat="false" ht="12.8" hidden="false" customHeight="false" outlineLevel="0" collapsed="false">
      <c r="A28" s="1"/>
      <c r="B28" s="1"/>
      <c r="C28" s="1"/>
      <c r="D28" s="1"/>
      <c r="E28" s="1"/>
      <c r="F28" s="1"/>
      <c r="G28" s="1"/>
      <c r="H28" s="1"/>
      <c r="I28" s="1"/>
      <c r="J28" s="1"/>
      <c r="K28" s="1"/>
      <c r="L28" s="1"/>
      <c r="M28" s="1"/>
      <c r="N28" s="1"/>
      <c r="O28" s="1"/>
      <c r="P28" s="1"/>
      <c r="Q28" s="1"/>
      <c r="R28" s="1"/>
    </row>
    <row r="29" customFormat="false" ht="12.8" hidden="false" customHeight="false" outlineLevel="0" collapsed="false">
      <c r="A29" s="1"/>
      <c r="B29" s="1"/>
      <c r="C29" s="1"/>
      <c r="D29" s="1"/>
      <c r="E29" s="1"/>
      <c r="F29" s="1"/>
      <c r="G29" s="1"/>
      <c r="H29" s="1"/>
      <c r="I29" s="1"/>
      <c r="J29" s="1"/>
      <c r="K29" s="1"/>
      <c r="L29" s="1"/>
      <c r="M29" s="1"/>
      <c r="N29" s="1"/>
      <c r="O29" s="1"/>
      <c r="P29" s="1"/>
      <c r="Q29" s="1"/>
      <c r="R29" s="1"/>
    </row>
    <row r="30" customFormat="false" ht="12.8" hidden="false" customHeight="false" outlineLevel="0" collapsed="false">
      <c r="A30" s="1"/>
      <c r="B30" s="1"/>
      <c r="C30" s="1"/>
      <c r="D30" s="1"/>
      <c r="E30" s="1"/>
      <c r="F30" s="1"/>
      <c r="G30" s="1"/>
      <c r="H30" s="1"/>
      <c r="I30" s="1"/>
      <c r="J30" s="1"/>
      <c r="K30" s="1"/>
      <c r="L30" s="1"/>
      <c r="M30" s="1"/>
      <c r="N30" s="1"/>
      <c r="O30" s="1"/>
      <c r="P30" s="1"/>
      <c r="Q30" s="1"/>
      <c r="R30" s="1"/>
    </row>
    <row r="31" customFormat="false" ht="12.8" hidden="false" customHeight="false" outlineLevel="0" collapsed="false">
      <c r="A31" s="1"/>
      <c r="B31" s="1"/>
      <c r="C31" s="1"/>
      <c r="D31" s="1"/>
      <c r="E31" s="1"/>
      <c r="F31" s="1"/>
      <c r="G31" s="1"/>
      <c r="H31" s="1"/>
      <c r="I31" s="1"/>
      <c r="J31" s="1"/>
      <c r="K31" s="1"/>
      <c r="L31" s="1"/>
      <c r="M31" s="1"/>
      <c r="N31" s="1"/>
      <c r="O31" s="1"/>
      <c r="P31" s="1"/>
      <c r="Q31" s="1"/>
      <c r="R31" s="1"/>
    </row>
    <row r="32" customFormat="false" ht="12.8" hidden="false" customHeight="false" outlineLevel="0" collapsed="false">
      <c r="A32" s="1"/>
      <c r="B32" s="1"/>
      <c r="C32" s="1"/>
      <c r="D32" s="1"/>
      <c r="E32" s="1"/>
      <c r="F32" s="1"/>
      <c r="G32" s="1"/>
      <c r="H32" s="1"/>
      <c r="I32" s="1"/>
      <c r="J32" s="1"/>
      <c r="K32" s="1"/>
      <c r="L32" s="1"/>
      <c r="M32" s="1"/>
      <c r="N32" s="1"/>
      <c r="O32" s="1"/>
      <c r="P32" s="1"/>
      <c r="Q32" s="1"/>
      <c r="R32" s="1"/>
    </row>
    <row r="33" customFormat="false" ht="12.8" hidden="false" customHeight="false" outlineLevel="0" collapsed="false">
      <c r="A33" s="1"/>
      <c r="B33" s="1"/>
      <c r="C33" s="1"/>
      <c r="D33" s="1"/>
      <c r="E33" s="1"/>
      <c r="F33" s="1"/>
      <c r="G33" s="1"/>
      <c r="H33" s="1"/>
      <c r="I33" s="1"/>
      <c r="J33" s="1"/>
      <c r="K33" s="1"/>
      <c r="L33" s="1"/>
      <c r="M33" s="1"/>
      <c r="N33" s="1"/>
      <c r="O33" s="1"/>
      <c r="P33" s="1"/>
      <c r="Q33" s="1"/>
      <c r="R33" s="1"/>
    </row>
    <row r="34" customFormat="false" ht="12.8" hidden="false" customHeight="false" outlineLevel="0" collapsed="false">
      <c r="A34" s="1"/>
      <c r="B34" s="1"/>
      <c r="C34" s="1"/>
      <c r="D34" s="1"/>
      <c r="E34" s="1"/>
      <c r="F34" s="1"/>
      <c r="G34" s="1"/>
      <c r="H34" s="1"/>
      <c r="I34" s="1"/>
      <c r="J34" s="1"/>
      <c r="K34" s="1"/>
      <c r="L34" s="1"/>
      <c r="M34" s="1"/>
      <c r="N34" s="1"/>
      <c r="O34" s="1"/>
      <c r="P34" s="1"/>
      <c r="Q34" s="1"/>
      <c r="R34" s="1"/>
    </row>
    <row r="35" customFormat="false" ht="12.8" hidden="false" customHeight="false" outlineLevel="0" collapsed="false">
      <c r="A35" s="1"/>
      <c r="B35" s="1"/>
      <c r="C35" s="1"/>
      <c r="D35" s="1"/>
      <c r="E35" s="1"/>
      <c r="F35" s="1"/>
      <c r="G35" s="1"/>
      <c r="H35" s="1"/>
      <c r="I35" s="1"/>
      <c r="J35" s="1"/>
      <c r="K35" s="1"/>
      <c r="L35" s="1"/>
      <c r="M35" s="1"/>
      <c r="N35" s="1"/>
      <c r="O35" s="1"/>
      <c r="P35" s="1"/>
      <c r="Q35" s="1"/>
      <c r="R35" s="1"/>
    </row>
    <row r="36" customFormat="false" ht="12.8" hidden="false" customHeight="false" outlineLevel="0" collapsed="false">
      <c r="A36" s="1"/>
      <c r="B36" s="1"/>
      <c r="C36" s="1"/>
      <c r="D36" s="1"/>
      <c r="E36" s="1"/>
      <c r="F36" s="1"/>
      <c r="G36" s="1"/>
      <c r="H36" s="1"/>
      <c r="I36" s="1"/>
      <c r="J36" s="1"/>
      <c r="K36" s="1"/>
      <c r="L36" s="1"/>
      <c r="M36" s="1"/>
      <c r="N36" s="1"/>
      <c r="O36" s="1"/>
      <c r="P36" s="1"/>
      <c r="Q36" s="1"/>
      <c r="R36" s="1"/>
    </row>
    <row r="37" customFormat="false" ht="12.8" hidden="false" customHeight="false" outlineLevel="0" collapsed="false">
      <c r="A37" s="1"/>
      <c r="B37" s="1"/>
      <c r="C37" s="1"/>
      <c r="D37" s="1"/>
      <c r="E37" s="1"/>
      <c r="F37" s="1"/>
      <c r="G37" s="1"/>
      <c r="H37" s="1"/>
      <c r="I37" s="1"/>
      <c r="J37" s="1"/>
      <c r="K37" s="1"/>
      <c r="L37" s="1"/>
      <c r="M37" s="1"/>
      <c r="N37" s="1"/>
      <c r="O37" s="1"/>
      <c r="P37" s="1"/>
      <c r="Q37" s="1"/>
      <c r="R37" s="1"/>
    </row>
    <row r="38" customFormat="false" ht="12.8" hidden="false" customHeight="false" outlineLevel="0" collapsed="false">
      <c r="A38" s="1"/>
      <c r="B38" s="1"/>
      <c r="C38" s="1"/>
      <c r="D38" s="1"/>
      <c r="E38" s="1"/>
      <c r="F38" s="1"/>
      <c r="G38" s="1"/>
      <c r="H38" s="1"/>
      <c r="I38" s="1"/>
      <c r="J38" s="1"/>
      <c r="K38" s="1"/>
      <c r="L38" s="1"/>
      <c r="M38" s="1"/>
      <c r="N38" s="1"/>
      <c r="O38" s="1"/>
      <c r="P38" s="1"/>
      <c r="Q38" s="1"/>
      <c r="R38" s="1"/>
    </row>
    <row r="39" customFormat="false" ht="12.8" hidden="false" customHeight="false" outlineLevel="0" collapsed="false">
      <c r="A39" s="1"/>
      <c r="B39" s="1"/>
      <c r="C39" s="1"/>
      <c r="D39" s="1"/>
      <c r="E39" s="1"/>
      <c r="F39" s="1"/>
      <c r="G39" s="1"/>
      <c r="H39" s="1"/>
      <c r="I39" s="1"/>
      <c r="J39" s="1"/>
      <c r="K39" s="1"/>
      <c r="L39" s="1"/>
      <c r="M39" s="1"/>
      <c r="N39" s="1"/>
      <c r="O39" s="1"/>
      <c r="P39" s="1"/>
      <c r="Q39" s="1"/>
      <c r="R39" s="1"/>
    </row>
    <row r="40" customFormat="false" ht="12.8" hidden="false" customHeight="false" outlineLevel="0" collapsed="false">
      <c r="A40" s="1"/>
      <c r="B40" s="1"/>
      <c r="C40" s="1"/>
      <c r="D40" s="1"/>
      <c r="E40" s="1"/>
      <c r="F40" s="1"/>
      <c r="G40" s="1"/>
      <c r="H40" s="1"/>
      <c r="I40" s="1"/>
      <c r="J40" s="1"/>
      <c r="K40" s="1"/>
      <c r="L40" s="1"/>
      <c r="M40" s="1"/>
      <c r="N40" s="1"/>
      <c r="O40" s="1"/>
      <c r="P40" s="1"/>
      <c r="Q40" s="1"/>
      <c r="R40" s="1"/>
    </row>
    <row r="41" customFormat="false" ht="12.8" hidden="false" customHeight="false" outlineLevel="0" collapsed="false">
      <c r="A41" s="1"/>
      <c r="B41" s="1"/>
      <c r="C41" s="1"/>
      <c r="D41" s="1"/>
      <c r="E41" s="1"/>
      <c r="F41" s="1"/>
      <c r="G41" s="1"/>
      <c r="H41" s="1"/>
      <c r="I41" s="1"/>
      <c r="J41" s="1"/>
      <c r="K41" s="1"/>
      <c r="L41" s="1"/>
      <c r="M41" s="1"/>
      <c r="N41" s="1"/>
      <c r="O41" s="1"/>
      <c r="P41" s="1"/>
      <c r="Q41" s="1"/>
      <c r="R41" s="1"/>
    </row>
    <row r="42" customFormat="false" ht="12.8" hidden="false" customHeight="false" outlineLevel="0" collapsed="false">
      <c r="A42" s="1"/>
      <c r="B42" s="1"/>
      <c r="C42" s="1"/>
      <c r="D42" s="1"/>
      <c r="E42" s="1"/>
      <c r="F42" s="1"/>
      <c r="G42" s="1"/>
      <c r="H42" s="1"/>
      <c r="I42" s="1"/>
      <c r="J42" s="1"/>
      <c r="K42" s="1"/>
      <c r="L42" s="1"/>
      <c r="M42" s="1"/>
      <c r="N42" s="1"/>
      <c r="O42" s="1"/>
      <c r="P42" s="1"/>
      <c r="Q42" s="1"/>
      <c r="R42" s="1"/>
    </row>
    <row r="43" customFormat="false" ht="12.8" hidden="false" customHeight="false" outlineLevel="0" collapsed="false">
      <c r="A43" s="1"/>
      <c r="B43" s="1"/>
      <c r="C43" s="1"/>
      <c r="D43" s="1"/>
      <c r="E43" s="1"/>
      <c r="F43" s="1"/>
      <c r="G43" s="1"/>
      <c r="H43" s="1"/>
      <c r="I43" s="1"/>
      <c r="J43" s="1"/>
      <c r="K43" s="1"/>
      <c r="L43" s="1"/>
      <c r="M43" s="1"/>
      <c r="N43" s="1"/>
      <c r="O43" s="1"/>
      <c r="P43" s="1"/>
      <c r="Q43" s="1"/>
      <c r="R43" s="1"/>
    </row>
    <row r="44" customFormat="false" ht="12.8" hidden="false" customHeight="false" outlineLevel="0" collapsed="false">
      <c r="A44" s="1"/>
      <c r="B44" s="1"/>
      <c r="C44" s="1"/>
      <c r="D44" s="1"/>
      <c r="E44" s="1"/>
      <c r="F44" s="1"/>
      <c r="G44" s="1"/>
      <c r="H44" s="1"/>
      <c r="I44" s="1"/>
      <c r="J44" s="1"/>
      <c r="K44" s="1"/>
      <c r="L44" s="1"/>
      <c r="M44" s="1"/>
      <c r="N44" s="1"/>
      <c r="O44" s="1"/>
      <c r="P44" s="1"/>
      <c r="Q44" s="1"/>
      <c r="R44" s="1"/>
    </row>
    <row r="45" customFormat="false" ht="12.8" hidden="false" customHeight="false" outlineLevel="0" collapsed="false">
      <c r="A45" s="1"/>
      <c r="B45" s="1"/>
      <c r="C45" s="1"/>
      <c r="D45" s="1"/>
      <c r="E45" s="1"/>
      <c r="F45" s="1"/>
      <c r="G45" s="1"/>
      <c r="H45" s="1"/>
      <c r="I45" s="1"/>
      <c r="J45" s="1"/>
      <c r="K45" s="1"/>
      <c r="L45" s="1"/>
      <c r="M45" s="1"/>
      <c r="N45" s="1"/>
      <c r="O45" s="1"/>
      <c r="P45" s="1"/>
      <c r="Q45" s="1"/>
      <c r="R45" s="1"/>
    </row>
    <row r="46" customFormat="false" ht="12.8" hidden="false" customHeight="false" outlineLevel="0" collapsed="false">
      <c r="A46" s="1"/>
      <c r="B46" s="1"/>
      <c r="C46" s="1"/>
      <c r="D46" s="1"/>
      <c r="E46" s="1"/>
      <c r="F46" s="1"/>
      <c r="G46" s="1"/>
      <c r="H46" s="1"/>
      <c r="I46" s="1"/>
      <c r="J46" s="1"/>
      <c r="K46" s="1"/>
      <c r="L46" s="1"/>
      <c r="M46" s="1"/>
      <c r="N46" s="1"/>
      <c r="O46" s="1"/>
      <c r="P46" s="1"/>
      <c r="Q46" s="1"/>
      <c r="R46" s="1"/>
    </row>
    <row r="47" customFormat="false" ht="12.8" hidden="false" customHeight="false" outlineLevel="0" collapsed="false">
      <c r="A47" s="1"/>
      <c r="B47" s="1"/>
      <c r="C47" s="1"/>
      <c r="D47" s="1"/>
      <c r="E47" s="1"/>
      <c r="F47" s="1"/>
      <c r="G47" s="1"/>
      <c r="H47" s="1"/>
      <c r="I47" s="1"/>
      <c r="J47" s="1"/>
      <c r="K47" s="1"/>
      <c r="L47" s="1"/>
      <c r="M47" s="1"/>
      <c r="N47" s="1"/>
      <c r="O47" s="1"/>
      <c r="P47" s="1"/>
      <c r="Q47" s="1"/>
      <c r="R47" s="1"/>
    </row>
    <row r="48" customFormat="false" ht="12.8" hidden="false" customHeight="false" outlineLevel="0" collapsed="false">
      <c r="A48" s="1"/>
      <c r="B48" s="1"/>
      <c r="C48" s="1"/>
      <c r="D48" s="1"/>
      <c r="E48" s="1"/>
      <c r="F48" s="1"/>
      <c r="G48" s="1"/>
      <c r="H48" s="1"/>
      <c r="I48" s="1"/>
      <c r="J48" s="1"/>
      <c r="K48" s="1"/>
      <c r="L48" s="1"/>
      <c r="M48" s="1"/>
      <c r="N48" s="1"/>
      <c r="O48" s="1"/>
      <c r="P48" s="1"/>
      <c r="Q48" s="1"/>
      <c r="R48" s="1"/>
    </row>
    <row r="49" customFormat="false" ht="12.8" hidden="false" customHeight="false" outlineLevel="0" collapsed="false">
      <c r="A49" s="1"/>
      <c r="B49" s="1"/>
      <c r="C49" s="1"/>
      <c r="D49" s="1"/>
      <c r="E49" s="1"/>
      <c r="F49" s="1"/>
      <c r="G49" s="1"/>
      <c r="H49" s="1"/>
      <c r="I49" s="1"/>
      <c r="J49" s="1"/>
      <c r="K49" s="1"/>
      <c r="L49" s="1"/>
      <c r="M49" s="1"/>
      <c r="N49" s="1"/>
      <c r="O49" s="1"/>
      <c r="P49" s="1"/>
      <c r="Q49" s="1"/>
      <c r="R49" s="1"/>
    </row>
    <row r="50" customFormat="false" ht="12.8" hidden="false" customHeight="false" outlineLevel="0" collapsed="false">
      <c r="A50" s="1"/>
      <c r="B50" s="1"/>
      <c r="C50" s="1"/>
      <c r="D50" s="1"/>
      <c r="E50" s="1"/>
      <c r="F50" s="1"/>
      <c r="G50" s="1"/>
      <c r="H50" s="1"/>
      <c r="I50" s="1"/>
      <c r="J50" s="1"/>
      <c r="K50" s="1"/>
      <c r="L50" s="1"/>
      <c r="M50" s="1"/>
      <c r="N50" s="1"/>
      <c r="O50" s="1"/>
      <c r="P50" s="1"/>
      <c r="Q50" s="1"/>
      <c r="R50" s="1"/>
    </row>
    <row r="51" customFormat="false" ht="12.8" hidden="false" customHeight="false" outlineLevel="0" collapsed="false">
      <c r="A51" s="1"/>
      <c r="B51" s="1"/>
      <c r="C51" s="1"/>
      <c r="D51" s="1"/>
      <c r="E51" s="1"/>
      <c r="F51" s="1"/>
      <c r="G51" s="1"/>
      <c r="H51" s="1"/>
      <c r="I51" s="1"/>
      <c r="J51" s="1"/>
      <c r="K51" s="1"/>
      <c r="L51" s="1"/>
      <c r="M51" s="1"/>
      <c r="N51" s="1"/>
      <c r="O51" s="1"/>
      <c r="P51" s="1"/>
      <c r="Q51" s="1"/>
      <c r="R51" s="1"/>
    </row>
    <row r="52" customFormat="false" ht="12.8" hidden="false" customHeight="false" outlineLevel="0" collapsed="false">
      <c r="A52" s="1"/>
      <c r="B52" s="1"/>
      <c r="C52" s="1"/>
      <c r="D52" s="1"/>
      <c r="E52" s="1"/>
      <c r="F52" s="1"/>
      <c r="G52" s="1"/>
      <c r="H52" s="1"/>
      <c r="I52" s="1"/>
      <c r="J52" s="1"/>
      <c r="K52" s="1"/>
      <c r="L52" s="1"/>
      <c r="M52" s="1"/>
      <c r="N52" s="1"/>
      <c r="O52" s="1"/>
      <c r="P52" s="1"/>
      <c r="Q52" s="1"/>
      <c r="R52" s="1"/>
    </row>
    <row r="53" customFormat="false" ht="12.8" hidden="false" customHeight="false" outlineLevel="0" collapsed="false">
      <c r="A53" s="1"/>
      <c r="B53" s="1"/>
      <c r="C53" s="1"/>
      <c r="D53" s="1"/>
      <c r="E53" s="1"/>
      <c r="F53" s="1"/>
      <c r="G53" s="1"/>
      <c r="H53" s="1"/>
      <c r="I53" s="1"/>
      <c r="J53" s="1"/>
      <c r="K53" s="1"/>
      <c r="L53" s="1"/>
      <c r="M53" s="1"/>
      <c r="N53" s="1"/>
      <c r="O53" s="1"/>
      <c r="P53" s="1"/>
      <c r="Q53" s="1"/>
      <c r="R53" s="1"/>
    </row>
    <row r="54" customFormat="false" ht="12.8" hidden="false" customHeight="false" outlineLevel="0" collapsed="false">
      <c r="A54" s="1"/>
      <c r="B54" s="1"/>
      <c r="C54" s="1"/>
      <c r="D54" s="1"/>
      <c r="E54" s="1"/>
      <c r="F54" s="1"/>
      <c r="G54" s="1"/>
      <c r="H54" s="1"/>
      <c r="I54" s="1"/>
      <c r="J54" s="1"/>
      <c r="K54" s="1"/>
      <c r="L54" s="1"/>
      <c r="M54" s="1"/>
      <c r="N54" s="1"/>
      <c r="O54" s="1"/>
      <c r="P54" s="1"/>
      <c r="Q54" s="1"/>
      <c r="R54" s="1"/>
    </row>
    <row r="55" customFormat="false" ht="12.8" hidden="false" customHeight="false" outlineLevel="0" collapsed="false">
      <c r="A55" s="1"/>
      <c r="B55" s="1"/>
      <c r="C55" s="1"/>
      <c r="D55" s="1"/>
      <c r="E55" s="1"/>
      <c r="F55" s="1"/>
      <c r="G55" s="1"/>
      <c r="H55" s="1"/>
      <c r="I55" s="1"/>
      <c r="J55" s="1"/>
      <c r="K55" s="1"/>
      <c r="L55" s="1"/>
      <c r="M55" s="1"/>
      <c r="N55" s="1"/>
      <c r="O55" s="1"/>
      <c r="P55" s="1"/>
      <c r="Q55" s="1"/>
      <c r="R55" s="1"/>
    </row>
    <row r="56" customFormat="false" ht="12.8" hidden="false" customHeight="false" outlineLevel="0" collapsed="false">
      <c r="A56" s="1"/>
      <c r="B56" s="1"/>
      <c r="C56" s="1"/>
      <c r="D56" s="1"/>
      <c r="E56" s="1"/>
      <c r="F56" s="1"/>
      <c r="G56" s="1"/>
      <c r="H56" s="1"/>
      <c r="I56" s="1"/>
      <c r="J56" s="1"/>
      <c r="K56" s="1"/>
      <c r="L56" s="1"/>
      <c r="M56" s="1"/>
      <c r="N56" s="1"/>
      <c r="O56" s="1"/>
      <c r="P56" s="1"/>
      <c r="Q56" s="1"/>
      <c r="R56" s="1"/>
    </row>
    <row r="57" customFormat="false" ht="12.8" hidden="false" customHeight="false" outlineLevel="0" collapsed="false">
      <c r="A57" s="1"/>
      <c r="B57" s="1"/>
      <c r="C57" s="1"/>
      <c r="D57" s="1"/>
      <c r="E57" s="1"/>
      <c r="F57" s="1"/>
      <c r="G57" s="1"/>
      <c r="H57" s="1"/>
      <c r="I57" s="1"/>
      <c r="J57" s="1"/>
      <c r="K57" s="1"/>
      <c r="L57" s="1"/>
      <c r="M57" s="1"/>
      <c r="N57" s="1"/>
      <c r="O57" s="1"/>
      <c r="P57" s="1"/>
      <c r="Q57" s="1"/>
      <c r="R57" s="1"/>
    </row>
    <row r="58" customFormat="false" ht="12.8" hidden="false" customHeight="false" outlineLevel="0" collapsed="false">
      <c r="A58" s="1"/>
      <c r="B58" s="1"/>
      <c r="C58" s="1"/>
      <c r="D58" s="1"/>
      <c r="E58" s="1"/>
      <c r="F58" s="1"/>
      <c r="G58" s="1"/>
      <c r="H58" s="1"/>
      <c r="I58" s="1"/>
      <c r="J58" s="1"/>
      <c r="K58" s="1"/>
      <c r="L58" s="1"/>
      <c r="M58" s="1"/>
      <c r="N58" s="1"/>
      <c r="O58" s="1"/>
      <c r="P58" s="1"/>
      <c r="Q58" s="1"/>
      <c r="R58" s="1"/>
    </row>
    <row r="59" customFormat="false" ht="12.8" hidden="false" customHeight="false" outlineLevel="0" collapsed="false">
      <c r="A59" s="1"/>
      <c r="B59" s="1"/>
      <c r="C59" s="1"/>
      <c r="D59" s="1"/>
      <c r="E59" s="1"/>
      <c r="F59" s="1"/>
      <c r="G59" s="1"/>
      <c r="H59" s="1"/>
      <c r="I59" s="1"/>
      <c r="J59" s="1"/>
      <c r="K59" s="1"/>
      <c r="L59" s="1"/>
      <c r="M59" s="1"/>
      <c r="N59" s="1"/>
      <c r="O59" s="1"/>
      <c r="P59" s="1"/>
      <c r="Q59" s="1"/>
      <c r="R59" s="1"/>
    </row>
    <row r="60" customFormat="false" ht="12.8" hidden="false" customHeight="false" outlineLevel="0" collapsed="false">
      <c r="A60" s="1"/>
      <c r="B60" s="1"/>
      <c r="C60" s="1"/>
      <c r="D60" s="1"/>
      <c r="E60" s="1"/>
      <c r="F60" s="1"/>
      <c r="G60" s="1"/>
      <c r="H60" s="1"/>
      <c r="I60" s="1"/>
      <c r="J60" s="1"/>
      <c r="K60" s="1"/>
      <c r="L60" s="1"/>
      <c r="M60" s="1"/>
      <c r="N60" s="1"/>
      <c r="O60" s="1"/>
      <c r="P60" s="1"/>
      <c r="Q60" s="1"/>
      <c r="R60" s="1"/>
    </row>
    <row r="61" customFormat="false" ht="12.8" hidden="false" customHeight="false" outlineLevel="0" collapsed="false">
      <c r="A61" s="1"/>
      <c r="B61" s="1"/>
      <c r="C61" s="1"/>
      <c r="D61" s="1"/>
      <c r="E61" s="1"/>
      <c r="F61" s="1"/>
      <c r="G61" s="1"/>
      <c r="H61" s="1"/>
      <c r="I61" s="1"/>
      <c r="J61" s="1"/>
      <c r="K61" s="1"/>
      <c r="L61" s="1"/>
      <c r="M61" s="1"/>
      <c r="N61" s="1"/>
      <c r="O61" s="1"/>
      <c r="P61" s="1"/>
      <c r="Q61" s="1"/>
      <c r="R61" s="1"/>
    </row>
    <row r="62" customFormat="false" ht="12.8" hidden="false" customHeight="false" outlineLevel="0" collapsed="false">
      <c r="A62" s="1"/>
      <c r="B62" s="1"/>
      <c r="C62" s="1"/>
      <c r="D62" s="1"/>
      <c r="E62" s="1"/>
      <c r="F62" s="1"/>
      <c r="G62" s="1"/>
      <c r="H62" s="1"/>
      <c r="I62" s="1"/>
      <c r="J62" s="1"/>
      <c r="K62" s="1"/>
      <c r="L62" s="1"/>
      <c r="M62" s="1"/>
      <c r="N62" s="1"/>
      <c r="O62" s="1"/>
      <c r="P62" s="1"/>
      <c r="Q62" s="1"/>
      <c r="R62" s="1"/>
    </row>
    <row r="63" customFormat="false" ht="12.8" hidden="false" customHeight="false" outlineLevel="0" collapsed="false">
      <c r="A63" s="1"/>
      <c r="B63" s="1"/>
      <c r="C63" s="1"/>
      <c r="D63" s="1"/>
      <c r="E63" s="1"/>
      <c r="F63" s="1"/>
      <c r="G63" s="1"/>
      <c r="H63" s="1"/>
      <c r="I63" s="1"/>
      <c r="J63" s="1"/>
      <c r="K63" s="1"/>
      <c r="L63" s="1"/>
      <c r="M63" s="1"/>
      <c r="N63" s="1"/>
      <c r="O63" s="1"/>
      <c r="P63" s="1"/>
      <c r="Q63" s="1"/>
      <c r="R63" s="1"/>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&amp;CSeite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Y7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V63" activeCellId="0" sqref="V63"/>
    </sheetView>
  </sheetViews>
  <sheetFormatPr defaultColWidth="11.5703125" defaultRowHeight="12.8" zeroHeight="false" outlineLevelRow="0" outlineLevelCol="0"/>
  <sheetData>
    <row r="2" customFormat="false" ht="14.05" hidden="false" customHeight="false" outlineLevel="0" collapsed="false">
      <c r="A2" s="2" t="s">
        <v>0</v>
      </c>
    </row>
    <row r="6" customFormat="false" ht="15" hidden="false" customHeight="false" outlineLevel="0" collapsed="false">
      <c r="D6" s="3" t="s">
        <v>1</v>
      </c>
    </row>
    <row r="7" customFormat="false" ht="15" hidden="false" customHeight="false" outlineLevel="0" collapsed="false">
      <c r="D7" s="4" t="s">
        <v>2</v>
      </c>
    </row>
    <row r="8" customFormat="false" ht="12.8" hidden="false" customHeight="false" outlineLevel="0" collapsed="false"/>
    <row r="9" customFormat="false" ht="15" hidden="false" customHeight="false" outlineLevel="0" collapsed="false">
      <c r="D9" s="3" t="s">
        <v>3</v>
      </c>
    </row>
    <row r="10" customFormat="false" ht="15" hidden="false" customHeight="false" outlineLevel="0" collapsed="false">
      <c r="D10" s="3"/>
    </row>
    <row r="11" customFormat="false" ht="15" hidden="false" customHeight="false" outlineLevel="0" collapsed="false">
      <c r="D11" s="3" t="s">
        <v>4</v>
      </c>
    </row>
    <row r="12" customFormat="false" ht="15" hidden="false" customHeight="false" outlineLevel="0" collapsed="false">
      <c r="D12" s="3"/>
    </row>
    <row r="13" customFormat="false" ht="15" hidden="false" customHeight="false" outlineLevel="0" collapsed="false">
      <c r="D13" s="3" t="s">
        <v>5</v>
      </c>
    </row>
    <row r="14" customFormat="false" ht="15" hidden="false" customHeight="false" outlineLevel="0" collapsed="false">
      <c r="D14" s="3"/>
    </row>
    <row r="15" customFormat="false" ht="15" hidden="false" customHeight="false" outlineLevel="0" collapsed="false">
      <c r="D15" s="3" t="s">
        <v>6</v>
      </c>
    </row>
    <row r="16" customFormat="false" ht="15" hidden="false" customHeight="false" outlineLevel="0" collapsed="false">
      <c r="D16" s="3"/>
    </row>
    <row r="17" customFormat="false" ht="12.8" hidden="false" customHeight="true" outlineLevel="0" collapsed="false">
      <c r="D17" s="3" t="s">
        <v>7</v>
      </c>
    </row>
    <row r="18" customFormat="false" ht="12.8" hidden="false" customHeight="true" outlineLevel="0" collapsed="false">
      <c r="D18" s="3" t="s">
        <v>8</v>
      </c>
    </row>
    <row r="22" customFormat="false" ht="12.8" hidden="false" customHeight="false" outlineLevel="0" collapsed="false">
      <c r="A22" s="5" t="s">
        <v>9</v>
      </c>
      <c r="B22" s="5"/>
      <c r="C22" s="6" t="s">
        <v>10</v>
      </c>
      <c r="D22" s="5" t="s">
        <v>11</v>
      </c>
      <c r="E22" s="5" t="s">
        <v>12</v>
      </c>
      <c r="F22" s="5" t="s">
        <v>13</v>
      </c>
      <c r="G22" s="5" t="s">
        <v>14</v>
      </c>
      <c r="H22" s="5" t="s">
        <v>15</v>
      </c>
      <c r="I22" s="5" t="s">
        <v>16</v>
      </c>
      <c r="J22" s="5" t="s">
        <v>17</v>
      </c>
      <c r="K22" s="5" t="s">
        <v>18</v>
      </c>
      <c r="L22" s="5" t="s">
        <v>19</v>
      </c>
      <c r="M22" s="5" t="s">
        <v>20</v>
      </c>
      <c r="N22" s="5" t="s">
        <v>21</v>
      </c>
      <c r="O22" s="5" t="s">
        <v>22</v>
      </c>
      <c r="P22" s="5" t="s">
        <v>23</v>
      </c>
      <c r="Q22" s="5" t="s">
        <v>24</v>
      </c>
      <c r="R22" s="5" t="s">
        <v>25</v>
      </c>
      <c r="S22" s="5" t="s">
        <v>26</v>
      </c>
      <c r="T22" s="5" t="s">
        <v>27</v>
      </c>
      <c r="U22" s="5" t="s">
        <v>28</v>
      </c>
      <c r="V22" s="5" t="s">
        <v>29</v>
      </c>
      <c r="W22" s="5" t="s">
        <v>30</v>
      </c>
      <c r="X22" s="5" t="s">
        <v>31</v>
      </c>
      <c r="Y22" s="5" t="s">
        <v>32</v>
      </c>
    </row>
    <row r="23" customFormat="false" ht="12.8" hidden="false" customHeight="false" outlineLevel="0" collapsed="false">
      <c r="A23" s="7" t="s">
        <v>33</v>
      </c>
      <c r="B23" s="8" t="n">
        <v>19</v>
      </c>
      <c r="C23" s="5" t="n">
        <v>80</v>
      </c>
      <c r="D23" s="9" t="n">
        <v>0.5</v>
      </c>
      <c r="E23" s="9" t="n">
        <v>0.25</v>
      </c>
      <c r="F23" s="9" t="n">
        <v>0.1</v>
      </c>
      <c r="G23" s="9" t="n">
        <v>0.05</v>
      </c>
      <c r="H23" s="9" t="n">
        <v>0.075</v>
      </c>
      <c r="I23" s="9" t="s">
        <v>34</v>
      </c>
      <c r="J23" s="9" t="n">
        <v>0.5</v>
      </c>
      <c r="K23" s="9" t="n">
        <v>0.075</v>
      </c>
      <c r="L23" s="9" t="n">
        <v>0.1</v>
      </c>
      <c r="M23" s="9" t="n">
        <v>0.25</v>
      </c>
      <c r="N23" s="9" t="n">
        <v>0.1</v>
      </c>
      <c r="O23" s="9" t="n">
        <v>0.05</v>
      </c>
      <c r="P23" s="9" t="n">
        <v>0.05</v>
      </c>
      <c r="Q23" s="9" t="n">
        <v>0.05</v>
      </c>
      <c r="R23" s="9" t="n">
        <v>0.05</v>
      </c>
      <c r="S23" s="9" t="n">
        <v>0.05</v>
      </c>
      <c r="T23" s="9" t="n">
        <v>0.25</v>
      </c>
      <c r="U23" s="9" t="n">
        <v>0.1</v>
      </c>
      <c r="V23" s="9" t="n">
        <v>0.25</v>
      </c>
      <c r="W23" s="7" t="n">
        <f aca="false">AVERAGE(D23:V23)</f>
        <v>0.158333333333333</v>
      </c>
      <c r="X23" s="7" t="n">
        <f aca="false">STDEV(D23:V23)</f>
        <v>0.146528455377425</v>
      </c>
      <c r="Y23" s="7" t="n">
        <f aca="false">X23/(SQRT(COUNT(D23:V23)))</f>
        <v>0.0345370881447226</v>
      </c>
    </row>
    <row r="24" customFormat="false" ht="12.8" hidden="false" customHeight="false" outlineLevel="0" collapsed="false">
      <c r="A24" s="8" t="n">
        <f aca="false">COUNT(D23:V33)</f>
        <v>187</v>
      </c>
      <c r="B24" s="7"/>
      <c r="C24" s="5" t="n">
        <v>100</v>
      </c>
      <c r="D24" s="9" t="n">
        <v>0.5</v>
      </c>
      <c r="E24" s="9" t="n">
        <v>0.25</v>
      </c>
      <c r="F24" s="9" t="n">
        <v>0.1</v>
      </c>
      <c r="G24" s="9" t="n">
        <v>0.075</v>
      </c>
      <c r="H24" s="9" t="n">
        <v>0.05</v>
      </c>
      <c r="I24" s="9" t="s">
        <v>34</v>
      </c>
      <c r="J24" s="9" t="n">
        <v>0.1</v>
      </c>
      <c r="K24" s="9" t="n">
        <v>0.1</v>
      </c>
      <c r="L24" s="9" t="n">
        <v>0.1</v>
      </c>
      <c r="M24" s="9" t="n">
        <v>0.25</v>
      </c>
      <c r="N24" s="9" t="n">
        <v>0.25</v>
      </c>
      <c r="O24" s="9" t="n">
        <v>0.05</v>
      </c>
      <c r="P24" s="9" t="n">
        <v>0.075</v>
      </c>
      <c r="Q24" s="9" t="n">
        <v>0.1</v>
      </c>
      <c r="R24" s="9" t="n">
        <v>0.1</v>
      </c>
      <c r="S24" s="9" t="n">
        <v>0.01</v>
      </c>
      <c r="T24" s="9" t="n">
        <v>0.25</v>
      </c>
      <c r="U24" s="9" t="n">
        <v>0.05</v>
      </c>
      <c r="V24" s="9" t="n">
        <v>0.1</v>
      </c>
      <c r="W24" s="7" t="n">
        <f aca="false">AVERAGE(D24:V24)</f>
        <v>0.139444444444444</v>
      </c>
      <c r="X24" s="7" t="n">
        <f aca="false">STDEV(D24:V24)</f>
        <v>0.11853131739171</v>
      </c>
      <c r="Y24" s="7" t="n">
        <f aca="false">X24/(SQRT(COUNT(D24:V24)))</f>
        <v>0.0279380994368845</v>
      </c>
    </row>
    <row r="25" customFormat="false" ht="12.8" hidden="false" customHeight="false" outlineLevel="0" collapsed="false">
      <c r="A25" s="7"/>
      <c r="B25" s="7"/>
      <c r="C25" s="5" t="n">
        <v>200</v>
      </c>
      <c r="D25" s="9" t="n">
        <v>1</v>
      </c>
      <c r="E25" s="9" t="n">
        <v>0.5</v>
      </c>
      <c r="F25" s="9" t="n">
        <v>0.5</v>
      </c>
      <c r="G25" s="9" t="n">
        <v>0.25</v>
      </c>
      <c r="H25" s="9" t="n">
        <v>0.01</v>
      </c>
      <c r="I25" s="9" t="n">
        <v>1</v>
      </c>
      <c r="J25" s="9" t="n">
        <v>0.25</v>
      </c>
      <c r="K25" s="9" t="n">
        <v>0.25</v>
      </c>
      <c r="L25" s="9" t="n">
        <v>0.25</v>
      </c>
      <c r="M25" s="9" t="n">
        <v>1</v>
      </c>
      <c r="N25" s="9" t="n">
        <v>0.25</v>
      </c>
      <c r="O25" s="9" t="n">
        <v>0.1</v>
      </c>
      <c r="P25" s="9" t="n">
        <v>0.075</v>
      </c>
      <c r="Q25" s="9" t="n">
        <v>0.75</v>
      </c>
      <c r="R25" s="9" t="n">
        <v>0.25</v>
      </c>
      <c r="S25" s="9" t="n">
        <v>0.1</v>
      </c>
      <c r="T25" s="9" t="n">
        <v>0.25</v>
      </c>
      <c r="U25" s="9" t="n">
        <v>0.25</v>
      </c>
      <c r="V25" s="9" t="n">
        <v>0.075</v>
      </c>
      <c r="W25" s="7" t="n">
        <f aca="false">AVERAGE(D25:V25)</f>
        <v>0.374210526315789</v>
      </c>
      <c r="X25" s="7" t="n">
        <f aca="false">STDEV(D25:V25)</f>
        <v>0.327720507436065</v>
      </c>
      <c r="Y25" s="7" t="n">
        <f aca="false">X25/(SQRT(COUNT(D25:V25)))</f>
        <v>0.0751842407178778</v>
      </c>
    </row>
    <row r="26" customFormat="false" ht="12.8" hidden="false" customHeight="false" outlineLevel="0" collapsed="false">
      <c r="A26" s="7"/>
      <c r="B26" s="7"/>
      <c r="C26" s="5" t="n">
        <v>400</v>
      </c>
      <c r="D26" s="9" t="n">
        <v>2.5</v>
      </c>
      <c r="E26" s="9" t="n">
        <v>1</v>
      </c>
      <c r="F26" s="9" t="n">
        <v>0.5</v>
      </c>
      <c r="G26" s="9" t="n">
        <v>0.25</v>
      </c>
      <c r="H26" s="9" t="n">
        <v>0.05</v>
      </c>
      <c r="I26" s="9" t="n">
        <v>0.75</v>
      </c>
      <c r="J26" s="9" t="n">
        <v>1</v>
      </c>
      <c r="K26" s="9" t="n">
        <v>1</v>
      </c>
      <c r="L26" s="9" t="n">
        <v>0.75</v>
      </c>
      <c r="M26" s="9" t="n">
        <v>0.75</v>
      </c>
      <c r="N26" s="9" t="n">
        <v>0.5</v>
      </c>
      <c r="O26" s="9" t="n">
        <v>0.5</v>
      </c>
      <c r="P26" s="9" t="n">
        <v>0.25</v>
      </c>
      <c r="Q26" s="9" t="n">
        <v>0.5</v>
      </c>
      <c r="R26" s="9" t="n">
        <v>0.25</v>
      </c>
      <c r="S26" s="9" t="n">
        <v>0.5</v>
      </c>
      <c r="T26" s="9" t="n">
        <v>2.5</v>
      </c>
      <c r="U26" s="9" t="n">
        <v>0.5</v>
      </c>
      <c r="V26" s="9" t="n">
        <v>0.5</v>
      </c>
      <c r="W26" s="7" t="n">
        <f aca="false">AVERAGE(D26:V26)</f>
        <v>0.765789473684211</v>
      </c>
      <c r="X26" s="7" t="n">
        <f aca="false">STDEV(D26:V26)</f>
        <v>0.666052348538876</v>
      </c>
      <c r="Y26" s="7" t="n">
        <f aca="false">X26/(SQRT(COUNT(D26:V26)))</f>
        <v>0.152802888336257</v>
      </c>
    </row>
    <row r="27" customFormat="false" ht="12.8" hidden="false" customHeight="false" outlineLevel="0" collapsed="false">
      <c r="A27" s="7"/>
      <c r="B27" s="7"/>
      <c r="C27" s="5" t="n">
        <v>600</v>
      </c>
      <c r="D27" s="9" t="n">
        <v>0.5</v>
      </c>
      <c r="E27" s="9" t="n">
        <v>1</v>
      </c>
      <c r="F27" s="9" t="n">
        <v>0.75</v>
      </c>
      <c r="G27" s="9" t="n">
        <v>0.5</v>
      </c>
      <c r="H27" s="9" t="n">
        <v>1</v>
      </c>
      <c r="I27" s="9" t="n">
        <v>2.5</v>
      </c>
      <c r="J27" s="9" t="n">
        <v>0.25</v>
      </c>
      <c r="K27" s="9" t="n">
        <v>0.75</v>
      </c>
      <c r="L27" s="9" t="n">
        <v>1</v>
      </c>
      <c r="M27" s="9" t="n">
        <v>0.5</v>
      </c>
      <c r="N27" s="9" t="n">
        <v>0.75</v>
      </c>
      <c r="O27" s="9" t="n">
        <v>0.5</v>
      </c>
      <c r="P27" s="9" t="n">
        <v>0.25</v>
      </c>
      <c r="Q27" s="9" t="n">
        <v>0.25</v>
      </c>
      <c r="R27" s="9" t="n">
        <v>0.25</v>
      </c>
      <c r="S27" s="9" t="n">
        <v>0.1</v>
      </c>
      <c r="T27" s="9" t="n">
        <v>0.5</v>
      </c>
      <c r="U27" s="9" t="n">
        <v>0.25</v>
      </c>
      <c r="V27" s="9" t="n">
        <v>0.25</v>
      </c>
      <c r="W27" s="7" t="n">
        <f aca="false">AVERAGE(D27:V27)</f>
        <v>0.623684210526316</v>
      </c>
      <c r="X27" s="7" t="n">
        <f aca="false">STDEV(D27:V27)</f>
        <v>0.536544608545333</v>
      </c>
      <c r="Y27" s="7" t="n">
        <f aca="false">X27/(SQRT(COUNT(D27:V27)))</f>
        <v>0.123091775123721</v>
      </c>
    </row>
    <row r="28" customFormat="false" ht="12.8" hidden="false" customHeight="false" outlineLevel="0" collapsed="false">
      <c r="A28" s="7"/>
      <c r="B28" s="7"/>
      <c r="C28" s="5" t="n">
        <v>1000</v>
      </c>
      <c r="D28" s="9" t="n">
        <v>2.5</v>
      </c>
      <c r="E28" s="9" t="n">
        <v>0.5</v>
      </c>
      <c r="F28" s="9" t="n">
        <v>0.75</v>
      </c>
      <c r="G28" s="9" t="n">
        <v>0.5</v>
      </c>
      <c r="H28" s="9" t="n">
        <v>1</v>
      </c>
      <c r="I28" s="9" t="n">
        <v>2.5</v>
      </c>
      <c r="J28" s="9" t="n">
        <v>0.5</v>
      </c>
      <c r="K28" s="9" t="n">
        <v>2.5</v>
      </c>
      <c r="L28" s="9" t="n">
        <v>0.75</v>
      </c>
      <c r="M28" s="9" t="n">
        <v>1</v>
      </c>
      <c r="N28" s="9" t="n">
        <v>0.75</v>
      </c>
      <c r="O28" s="9" t="n">
        <v>0.75</v>
      </c>
      <c r="P28" s="9" t="n">
        <v>0.5</v>
      </c>
      <c r="Q28" s="9" t="n">
        <v>0.5</v>
      </c>
      <c r="R28" s="9" t="n">
        <v>0.25</v>
      </c>
      <c r="S28" s="9" t="n">
        <v>0.75</v>
      </c>
      <c r="T28" s="9" t="n">
        <v>1</v>
      </c>
      <c r="U28" s="9" t="n">
        <v>0.5</v>
      </c>
      <c r="V28" s="9" t="n">
        <v>1</v>
      </c>
      <c r="W28" s="7" t="n">
        <f aca="false">AVERAGE(D28:V28)</f>
        <v>0.973684210526316</v>
      </c>
      <c r="X28" s="7" t="n">
        <f aca="false">STDEV(D28:V28)</f>
        <v>0.711486788557875</v>
      </c>
      <c r="Y28" s="7" t="n">
        <f aca="false">X28/(SQRT(COUNT(D28:V28)))</f>
        <v>0.163226263736214</v>
      </c>
    </row>
    <row r="29" customFormat="false" ht="12.8" hidden="false" customHeight="false" outlineLevel="0" collapsed="false">
      <c r="A29" s="7"/>
      <c r="B29" s="7"/>
      <c r="C29" s="5" t="n">
        <v>2000</v>
      </c>
      <c r="D29" s="9" t="n">
        <v>1</v>
      </c>
      <c r="E29" s="9" t="n">
        <v>0.1</v>
      </c>
      <c r="F29" s="9" t="n">
        <v>0.25</v>
      </c>
      <c r="G29" s="9" t="n">
        <v>0.25</v>
      </c>
      <c r="H29" s="9" t="n">
        <v>0.1</v>
      </c>
      <c r="I29" s="9" t="n">
        <v>0.5</v>
      </c>
      <c r="J29" s="9" t="n">
        <v>0.25</v>
      </c>
      <c r="K29" s="9" t="n">
        <v>0.25</v>
      </c>
      <c r="L29" s="9" t="n">
        <v>0.075</v>
      </c>
      <c r="M29" s="9" t="n">
        <v>1</v>
      </c>
      <c r="N29" s="9" t="n">
        <v>0.75</v>
      </c>
      <c r="O29" s="9" t="n">
        <v>0.05</v>
      </c>
      <c r="P29" s="9" t="n">
        <v>0.25</v>
      </c>
      <c r="Q29" s="9" t="n">
        <v>0.1</v>
      </c>
      <c r="R29" s="9" t="n">
        <v>0.25</v>
      </c>
      <c r="S29" s="9" t="n">
        <v>0.075</v>
      </c>
      <c r="T29" s="9" t="n">
        <v>0.25</v>
      </c>
      <c r="U29" s="9" t="n">
        <v>0.25</v>
      </c>
      <c r="V29" s="9" t="n">
        <v>0.075</v>
      </c>
      <c r="W29" s="7" t="n">
        <f aca="false">AVERAGE(D29:V29)</f>
        <v>0.306578947368421</v>
      </c>
      <c r="X29" s="7" t="n">
        <f aca="false">STDEV(D29:V29)</f>
        <v>0.295902821095311</v>
      </c>
      <c r="Y29" s="7" t="n">
        <f aca="false">X29/(SQRT(COUNT(D29:V29)))</f>
        <v>0.0678847628559504</v>
      </c>
    </row>
    <row r="30" customFormat="false" ht="12.8" hidden="false" customHeight="false" outlineLevel="0" collapsed="false">
      <c r="A30" s="7"/>
      <c r="B30" s="7"/>
      <c r="C30" s="5" t="n">
        <v>4000</v>
      </c>
      <c r="D30" s="9" t="n">
        <v>2.5</v>
      </c>
      <c r="E30" s="9" t="n">
        <v>1</v>
      </c>
      <c r="F30" s="9" t="n">
        <v>0.75</v>
      </c>
      <c r="G30" s="9" t="n">
        <v>2.5</v>
      </c>
      <c r="H30" s="9" t="n">
        <v>0.75</v>
      </c>
      <c r="I30" s="9" t="n">
        <v>2.5</v>
      </c>
      <c r="J30" s="9" t="n">
        <v>0.5</v>
      </c>
      <c r="K30" s="9" t="n">
        <v>0.5</v>
      </c>
      <c r="L30" s="9" t="n">
        <v>0.5</v>
      </c>
      <c r="M30" s="9" t="n">
        <v>2.5</v>
      </c>
      <c r="N30" s="9" t="n">
        <v>0.5</v>
      </c>
      <c r="O30" s="9" t="n">
        <v>0.25</v>
      </c>
      <c r="P30" s="9" t="n">
        <v>2.5</v>
      </c>
      <c r="Q30" s="9" t="n">
        <v>0.75</v>
      </c>
      <c r="R30" s="9" t="n">
        <v>0.5</v>
      </c>
      <c r="S30" s="9" t="n">
        <v>0.25</v>
      </c>
      <c r="T30" s="9" t="n">
        <v>2.5</v>
      </c>
      <c r="U30" s="9" t="n">
        <v>0.75</v>
      </c>
      <c r="V30" s="9" t="n">
        <v>1</v>
      </c>
      <c r="W30" s="7" t="n">
        <f aca="false">AVERAGE(D30:V30)</f>
        <v>1.21052631578947</v>
      </c>
      <c r="X30" s="7" t="n">
        <f aca="false">STDEV(D30:V30)</f>
        <v>0.921438933192178</v>
      </c>
      <c r="Y30" s="7" t="n">
        <f aca="false">X30/(SQRT(COUNT(D30:V30)))</f>
        <v>0.211392589075191</v>
      </c>
    </row>
    <row r="31" customFormat="false" ht="12.8" hidden="false" customHeight="false" outlineLevel="0" collapsed="false">
      <c r="A31" s="7"/>
      <c r="B31" s="7"/>
      <c r="C31" s="5" t="n">
        <v>6000</v>
      </c>
      <c r="D31" s="9" t="s">
        <v>34</v>
      </c>
      <c r="E31" s="9" t="s">
        <v>34</v>
      </c>
      <c r="F31" s="9" t="n">
        <v>10</v>
      </c>
      <c r="G31" s="9" t="s">
        <v>34</v>
      </c>
      <c r="H31" s="9" t="n">
        <v>10</v>
      </c>
      <c r="I31" s="9" t="s">
        <v>34</v>
      </c>
      <c r="J31" s="9" t="s">
        <v>34</v>
      </c>
      <c r="K31" s="9" t="n">
        <v>7.5</v>
      </c>
      <c r="L31" s="9" t="n">
        <v>7.5</v>
      </c>
      <c r="M31" s="9" t="s">
        <v>34</v>
      </c>
      <c r="N31" s="9" t="n">
        <v>5</v>
      </c>
      <c r="O31" s="9" t="n">
        <v>5</v>
      </c>
      <c r="P31" s="9" t="s">
        <v>34</v>
      </c>
      <c r="Q31" s="9" t="s">
        <v>34</v>
      </c>
      <c r="R31" s="9" t="s">
        <v>34</v>
      </c>
      <c r="S31" s="9" t="s">
        <v>34</v>
      </c>
      <c r="T31" s="9" t="s">
        <v>34</v>
      </c>
      <c r="U31" s="9" t="s">
        <v>34</v>
      </c>
      <c r="V31" s="9" t="n">
        <v>7.5</v>
      </c>
      <c r="W31" s="7" t="n">
        <f aca="false">AVERAGE(D31:V31)</f>
        <v>7.5</v>
      </c>
      <c r="X31" s="7" t="n">
        <f aca="false">STDEV(D31:V31)</f>
        <v>2.04124145231932</v>
      </c>
      <c r="Y31" s="7" t="n">
        <f aca="false">X31/(SQRT(COUNT(D31:V31)))</f>
        <v>0.77151674981046</v>
      </c>
    </row>
    <row r="32" customFormat="false" ht="12.8" hidden="false" customHeight="false" outlineLevel="0" collapsed="false">
      <c r="A32" s="7"/>
      <c r="B32" s="7"/>
      <c r="C32" s="5" t="n">
        <v>8000</v>
      </c>
      <c r="D32" s="9" t="n">
        <v>5</v>
      </c>
      <c r="E32" s="9" t="n">
        <v>5</v>
      </c>
      <c r="F32" s="9" t="n">
        <v>1</v>
      </c>
      <c r="G32" s="9" t="n">
        <v>10</v>
      </c>
      <c r="H32" s="9" t="n">
        <v>5</v>
      </c>
      <c r="I32" s="9" t="s">
        <v>34</v>
      </c>
      <c r="J32" s="9" t="n">
        <v>10</v>
      </c>
      <c r="K32" s="9" t="n">
        <v>2.5</v>
      </c>
      <c r="L32" s="9" t="n">
        <v>7.5</v>
      </c>
      <c r="M32" s="9" t="n">
        <v>10</v>
      </c>
      <c r="N32" s="9" t="n">
        <v>10</v>
      </c>
      <c r="O32" s="9" t="n">
        <v>5</v>
      </c>
      <c r="P32" s="9" t="s">
        <v>34</v>
      </c>
      <c r="Q32" s="9" t="s">
        <v>34</v>
      </c>
      <c r="R32" s="9" t="n">
        <v>5</v>
      </c>
      <c r="S32" s="9" t="n">
        <v>5</v>
      </c>
      <c r="T32" s="9" t="s">
        <v>34</v>
      </c>
      <c r="U32" s="9" t="n">
        <v>7.5</v>
      </c>
      <c r="V32" s="9" t="n">
        <v>5</v>
      </c>
      <c r="W32" s="7" t="n">
        <f aca="false">AVERAGE(D32:V32)</f>
        <v>6.23333333333333</v>
      </c>
      <c r="X32" s="7" t="n">
        <f aca="false">STDEV(D32:V32)</f>
        <v>2.82758520565483</v>
      </c>
      <c r="Y32" s="7" t="n">
        <f aca="false">X32/(SQRT(COUNT(D32:V32)))</f>
        <v>0.730079360765577</v>
      </c>
    </row>
    <row r="33" customFormat="false" ht="12.8" hidden="false" customHeight="false" outlineLevel="0" collapsed="false">
      <c r="A33" s="7"/>
      <c r="B33" s="7"/>
      <c r="C33" s="5" t="n">
        <v>10000</v>
      </c>
      <c r="D33" s="9" t="s">
        <v>34</v>
      </c>
      <c r="E33" s="9" t="n">
        <v>7.5</v>
      </c>
      <c r="F33" s="9" t="n">
        <v>7.5</v>
      </c>
      <c r="G33" s="9" t="n">
        <v>7.5</v>
      </c>
      <c r="H33" s="9" t="n">
        <v>5</v>
      </c>
      <c r="I33" s="9" t="n">
        <v>5</v>
      </c>
      <c r="J33" s="9" t="n">
        <v>10</v>
      </c>
      <c r="K33" s="9" t="n">
        <v>2.5</v>
      </c>
      <c r="L33" s="9" t="n">
        <v>5</v>
      </c>
      <c r="M33" s="9" t="n">
        <v>10</v>
      </c>
      <c r="N33" s="9" t="n">
        <v>5</v>
      </c>
      <c r="O33" s="9" t="n">
        <v>5</v>
      </c>
      <c r="P33" s="9" t="s">
        <v>34</v>
      </c>
      <c r="Q33" s="9" t="s">
        <v>34</v>
      </c>
      <c r="R33" s="9" t="n">
        <v>5</v>
      </c>
      <c r="S33" s="9" t="n">
        <v>5</v>
      </c>
      <c r="T33" s="9" t="s">
        <v>34</v>
      </c>
      <c r="U33" s="9" t="n">
        <v>7.5</v>
      </c>
      <c r="V33" s="9" t="n">
        <v>7.5</v>
      </c>
      <c r="W33" s="7" t="n">
        <f aca="false">AVERAGE(D33:V33)</f>
        <v>6.33333333333333</v>
      </c>
      <c r="X33" s="7" t="n">
        <f aca="false">STDEV(D33:V33)</f>
        <v>2.08452346958198</v>
      </c>
      <c r="Y33" s="7" t="n">
        <f aca="false">X33/(SQRT(COUNT(D33:V33)))</f>
        <v>0.538221645497967</v>
      </c>
    </row>
    <row r="39" customFormat="false" ht="12.8" hidden="false" customHeight="false" outlineLevel="0" collapsed="false">
      <c r="A39" s="10" t="s">
        <v>35</v>
      </c>
      <c r="B39" s="10"/>
      <c r="C39" s="11" t="s">
        <v>10</v>
      </c>
      <c r="D39" s="10" t="s">
        <v>13</v>
      </c>
      <c r="E39" s="10" t="s">
        <v>14</v>
      </c>
      <c r="F39" s="10" t="s">
        <v>15</v>
      </c>
      <c r="G39" s="10" t="s">
        <v>16</v>
      </c>
      <c r="H39" s="10" t="s">
        <v>18</v>
      </c>
      <c r="I39" s="10" t="s">
        <v>19</v>
      </c>
      <c r="J39" s="10" t="s">
        <v>20</v>
      </c>
      <c r="K39" s="10" t="s">
        <v>21</v>
      </c>
      <c r="L39" s="10" t="s">
        <v>23</v>
      </c>
      <c r="M39" s="10" t="s">
        <v>24</v>
      </c>
      <c r="N39" s="10" t="s">
        <v>36</v>
      </c>
      <c r="O39" s="10" t="s">
        <v>26</v>
      </c>
      <c r="P39" s="10" t="s">
        <v>27</v>
      </c>
      <c r="Q39" s="10" t="s">
        <v>29</v>
      </c>
      <c r="R39" s="12"/>
      <c r="S39" s="12"/>
      <c r="T39" s="12"/>
      <c r="U39" s="12"/>
      <c r="V39" s="12"/>
      <c r="W39" s="10" t="s">
        <v>30</v>
      </c>
      <c r="X39" s="10" t="s">
        <v>31</v>
      </c>
      <c r="Y39" s="10" t="s">
        <v>32</v>
      </c>
    </row>
    <row r="40" customFormat="false" ht="12.8" hidden="false" customHeight="false" outlineLevel="0" collapsed="false">
      <c r="A40" s="12" t="s">
        <v>33</v>
      </c>
      <c r="B40" s="13" t="n">
        <v>14</v>
      </c>
      <c r="C40" s="10" t="n">
        <v>80</v>
      </c>
      <c r="D40" s="14" t="n">
        <v>0.01</v>
      </c>
      <c r="E40" s="14" t="n">
        <v>0.025</v>
      </c>
      <c r="F40" s="14" t="n">
        <v>0.025</v>
      </c>
      <c r="G40" s="14" t="n">
        <v>0.01</v>
      </c>
      <c r="H40" s="14" t="n">
        <v>0.1</v>
      </c>
      <c r="I40" s="14" t="s">
        <v>34</v>
      </c>
      <c r="J40" s="14" t="n">
        <v>0.01</v>
      </c>
      <c r="K40" s="14" t="n">
        <v>0.01</v>
      </c>
      <c r="L40" s="14" t="n">
        <v>0.025</v>
      </c>
      <c r="M40" s="14" t="n">
        <v>0.01</v>
      </c>
      <c r="N40" s="14" t="n">
        <v>0.025</v>
      </c>
      <c r="O40" s="14" t="n">
        <v>0.05</v>
      </c>
      <c r="P40" s="14" t="n">
        <v>0.01</v>
      </c>
      <c r="Q40" s="14" t="n">
        <v>0.075</v>
      </c>
      <c r="R40" s="12"/>
      <c r="S40" s="12"/>
      <c r="T40" s="12"/>
      <c r="U40" s="12"/>
      <c r="V40" s="12"/>
      <c r="W40" s="12" t="n">
        <f aca="false">AVERAGE(D40:V40)</f>
        <v>0.0296153846153846</v>
      </c>
      <c r="X40" s="12" t="n">
        <f aca="false">STDEV(D40:V40)</f>
        <v>0.0286110073850912</v>
      </c>
      <c r="Y40" s="12" t="n">
        <f aca="false">X40/(SQRT(COUNT(D40:V40)))</f>
        <v>0.00793526570535579</v>
      </c>
    </row>
    <row r="41" customFormat="false" ht="12.8" hidden="false" customHeight="false" outlineLevel="0" collapsed="false">
      <c r="A41" s="13" t="n">
        <f aca="false">COUNT(D40:V50)</f>
        <v>137</v>
      </c>
      <c r="B41" s="12"/>
      <c r="C41" s="10" t="n">
        <v>100</v>
      </c>
      <c r="D41" s="14" t="n">
        <v>0.025</v>
      </c>
      <c r="E41" s="14" t="n">
        <v>0.025</v>
      </c>
      <c r="F41" s="14" t="n">
        <v>0.01</v>
      </c>
      <c r="G41" s="14" t="n">
        <v>0.025</v>
      </c>
      <c r="H41" s="14" t="n">
        <v>0.075</v>
      </c>
      <c r="I41" s="14" t="n">
        <v>0.025</v>
      </c>
      <c r="J41" s="14" t="n">
        <v>0.1</v>
      </c>
      <c r="K41" s="14" t="n">
        <v>0.025</v>
      </c>
      <c r="L41" s="14" t="n">
        <v>0.025</v>
      </c>
      <c r="M41" s="14" t="n">
        <v>0.025</v>
      </c>
      <c r="N41" s="14" t="n">
        <v>0.05</v>
      </c>
      <c r="O41" s="14" t="n">
        <v>0.075</v>
      </c>
      <c r="P41" s="14" t="n">
        <v>0.025</v>
      </c>
      <c r="Q41" s="14" t="n">
        <v>0.1</v>
      </c>
      <c r="R41" s="12"/>
      <c r="S41" s="12"/>
      <c r="T41" s="12"/>
      <c r="U41" s="12"/>
      <c r="V41" s="12"/>
      <c r="W41" s="12" t="n">
        <f aca="false">AVERAGE(D41:V41)</f>
        <v>0.0435714285714286</v>
      </c>
      <c r="X41" s="12" t="n">
        <f aca="false">STDEV(D41:V41)</f>
        <v>0.0307238676594605</v>
      </c>
      <c r="Y41" s="12" t="n">
        <f aca="false">X41/(SQRT(COUNT(D41:V41)))</f>
        <v>0.00821129902702039</v>
      </c>
    </row>
    <row r="42" customFormat="false" ht="12.8" hidden="false" customHeight="false" outlineLevel="0" collapsed="false">
      <c r="A42" s="12"/>
      <c r="B42" s="12"/>
      <c r="C42" s="10" t="n">
        <v>200</v>
      </c>
      <c r="D42" s="14" t="n">
        <v>0.01</v>
      </c>
      <c r="E42" s="14" t="n">
        <v>0.05</v>
      </c>
      <c r="F42" s="14" t="n">
        <v>0.01</v>
      </c>
      <c r="G42" s="14" t="n">
        <v>0.01</v>
      </c>
      <c r="H42" s="14" t="n">
        <v>0.25</v>
      </c>
      <c r="I42" s="14" t="n">
        <v>0.25</v>
      </c>
      <c r="J42" s="14" t="n">
        <v>0.05</v>
      </c>
      <c r="K42" s="14" t="n">
        <v>0.05</v>
      </c>
      <c r="L42" s="14" t="n">
        <v>0.025</v>
      </c>
      <c r="M42" s="14" t="n">
        <v>0.025</v>
      </c>
      <c r="N42" s="14" t="n">
        <v>0.025</v>
      </c>
      <c r="O42" s="14" t="n">
        <v>0.25</v>
      </c>
      <c r="P42" s="14" t="n">
        <v>0.025</v>
      </c>
      <c r="Q42" s="14" t="n">
        <v>0.1</v>
      </c>
      <c r="R42" s="12"/>
      <c r="S42" s="12"/>
      <c r="T42" s="12"/>
      <c r="U42" s="12"/>
      <c r="V42" s="12"/>
      <c r="W42" s="12" t="n">
        <f aca="false">AVERAGE(D42:V42)</f>
        <v>0.0807142857142857</v>
      </c>
      <c r="X42" s="12" t="n">
        <f aca="false">STDEV(D42:V42)</f>
        <v>0.0947031220112691</v>
      </c>
      <c r="Y42" s="12" t="n">
        <f aca="false">X42/(SQRT(COUNT(D42:V42)))</f>
        <v>0.0253104740017156</v>
      </c>
    </row>
    <row r="43" customFormat="false" ht="12.8" hidden="false" customHeight="false" outlineLevel="0" collapsed="false">
      <c r="A43" s="12"/>
      <c r="B43" s="12"/>
      <c r="C43" s="10" t="n">
        <v>400</v>
      </c>
      <c r="D43" s="14" t="n">
        <v>0.075</v>
      </c>
      <c r="E43" s="14" t="n">
        <v>0.025</v>
      </c>
      <c r="F43" s="14" t="n">
        <v>0.05</v>
      </c>
      <c r="G43" s="14" t="n">
        <v>0.025</v>
      </c>
      <c r="H43" s="14" t="n">
        <v>0.5</v>
      </c>
      <c r="I43" s="14" t="s">
        <v>34</v>
      </c>
      <c r="J43" s="14" t="n">
        <v>0.075</v>
      </c>
      <c r="K43" s="14" t="n">
        <v>0.075</v>
      </c>
      <c r="L43" s="14" t="n">
        <v>0.1</v>
      </c>
      <c r="M43" s="14" t="n">
        <v>0.025</v>
      </c>
      <c r="N43" s="14" t="n">
        <v>0.025</v>
      </c>
      <c r="O43" s="14" t="n">
        <v>0.25</v>
      </c>
      <c r="P43" s="14" t="n">
        <v>0.05</v>
      </c>
      <c r="Q43" s="14" t="n">
        <v>0.1</v>
      </c>
      <c r="R43" s="12"/>
      <c r="S43" s="12"/>
      <c r="T43" s="12"/>
      <c r="U43" s="12"/>
      <c r="V43" s="12"/>
      <c r="W43" s="12" t="n">
        <f aca="false">AVERAGE(D43:V43)</f>
        <v>0.105769230769231</v>
      </c>
      <c r="X43" s="12" t="n">
        <f aca="false">STDEV(D43:V43)</f>
        <v>0.13274107242181</v>
      </c>
      <c r="Y43" s="12" t="n">
        <f aca="false">X43/(SQRT(COUNT(D43:V43)))</f>
        <v>0.0368157494597628</v>
      </c>
    </row>
    <row r="44" customFormat="false" ht="12.8" hidden="false" customHeight="false" outlineLevel="0" collapsed="false">
      <c r="A44" s="12"/>
      <c r="B44" s="12"/>
      <c r="C44" s="10" t="n">
        <v>600</v>
      </c>
      <c r="D44" s="14" t="n">
        <v>0.1</v>
      </c>
      <c r="E44" s="14" t="n">
        <v>0.075</v>
      </c>
      <c r="F44" s="14" t="n">
        <v>0.1</v>
      </c>
      <c r="G44" s="14" t="n">
        <v>0.05</v>
      </c>
      <c r="H44" s="14" t="n">
        <v>0.75</v>
      </c>
      <c r="I44" s="14" t="n">
        <v>0.5</v>
      </c>
      <c r="J44" s="14" t="n">
        <v>0.25</v>
      </c>
      <c r="K44" s="14" t="n">
        <v>0.075</v>
      </c>
      <c r="L44" s="14" t="n">
        <v>0.25</v>
      </c>
      <c r="M44" s="14" t="n">
        <v>0.1</v>
      </c>
      <c r="N44" s="14" t="n">
        <v>0.25</v>
      </c>
      <c r="O44" s="14" t="n">
        <v>0.5</v>
      </c>
      <c r="P44" s="14" t="n">
        <v>0.075</v>
      </c>
      <c r="Q44" s="14" t="n">
        <v>0.25</v>
      </c>
      <c r="R44" s="12"/>
      <c r="S44" s="12"/>
      <c r="T44" s="12"/>
      <c r="U44" s="12"/>
      <c r="V44" s="12"/>
      <c r="W44" s="12" t="n">
        <f aca="false">AVERAGE(D44:V44)</f>
        <v>0.2375</v>
      </c>
      <c r="X44" s="12" t="n">
        <f aca="false">STDEV(D44:V44)</f>
        <v>0.209796146477773</v>
      </c>
      <c r="Y44" s="12" t="n">
        <f aca="false">X44/(SQRT(COUNT(D44:V44)))</f>
        <v>0.0560703786560904</v>
      </c>
    </row>
    <row r="45" customFormat="false" ht="12.8" hidden="false" customHeight="false" outlineLevel="0" collapsed="false">
      <c r="A45" s="12"/>
      <c r="B45" s="12"/>
      <c r="C45" s="10" t="n">
        <v>1000</v>
      </c>
      <c r="D45" s="14" t="n">
        <v>0.25</v>
      </c>
      <c r="E45" s="14" t="n">
        <v>0.1</v>
      </c>
      <c r="F45" s="14" t="n">
        <v>0.25</v>
      </c>
      <c r="G45" s="14" t="n">
        <v>0.1</v>
      </c>
      <c r="H45" s="14" t="n">
        <v>0.5</v>
      </c>
      <c r="I45" s="14" t="s">
        <v>34</v>
      </c>
      <c r="J45" s="14" t="n">
        <v>0.1</v>
      </c>
      <c r="K45" s="14" t="n">
        <v>0.1</v>
      </c>
      <c r="L45" s="14" t="n">
        <v>0.5</v>
      </c>
      <c r="M45" s="14" t="n">
        <v>0.25</v>
      </c>
      <c r="N45" s="14" t="n">
        <v>0.25</v>
      </c>
      <c r="O45" s="14" t="n">
        <v>0.5</v>
      </c>
      <c r="P45" s="14" t="n">
        <v>0.25</v>
      </c>
      <c r="Q45" s="14" t="n">
        <v>0.75</v>
      </c>
      <c r="R45" s="12"/>
      <c r="S45" s="12"/>
      <c r="T45" s="12"/>
      <c r="U45" s="12"/>
      <c r="V45" s="12"/>
      <c r="W45" s="12" t="n">
        <f aca="false">AVERAGE(D45:V45)</f>
        <v>0.3</v>
      </c>
      <c r="X45" s="12" t="n">
        <f aca="false">STDEV(D45:V45)</f>
        <v>0.203100960115899</v>
      </c>
      <c r="Y45" s="12" t="n">
        <f aca="false">X45/(SQRT(COUNT(D45:V45)))</f>
        <v>0.0563300712149108</v>
      </c>
    </row>
    <row r="46" customFormat="false" ht="12.8" hidden="false" customHeight="false" outlineLevel="0" collapsed="false">
      <c r="A46" s="12"/>
      <c r="B46" s="12"/>
      <c r="C46" s="10" t="n">
        <v>2000</v>
      </c>
      <c r="D46" s="14" t="n">
        <v>0.1</v>
      </c>
      <c r="E46" s="14" t="n">
        <v>0.5</v>
      </c>
      <c r="F46" s="14" t="n">
        <v>0.5</v>
      </c>
      <c r="G46" s="14" t="n">
        <v>0.1</v>
      </c>
      <c r="H46" s="14" t="n">
        <v>0.5</v>
      </c>
      <c r="I46" s="14" t="n">
        <v>0.5</v>
      </c>
      <c r="J46" s="14" t="s">
        <v>34</v>
      </c>
      <c r="K46" s="14" t="n">
        <v>0.5</v>
      </c>
      <c r="L46" s="14" t="n">
        <v>0.5</v>
      </c>
      <c r="M46" s="14" t="n">
        <v>0.25</v>
      </c>
      <c r="N46" s="14" t="n">
        <v>0.25</v>
      </c>
      <c r="O46" s="14" t="n">
        <v>0.75</v>
      </c>
      <c r="P46" s="14" t="n">
        <v>0.25</v>
      </c>
      <c r="Q46" s="14" t="n">
        <v>2.5</v>
      </c>
      <c r="R46" s="12"/>
      <c r="S46" s="12"/>
      <c r="T46" s="12"/>
      <c r="U46" s="12"/>
      <c r="V46" s="12"/>
      <c r="W46" s="12" t="n">
        <f aca="false">AVERAGE(D46:V46)</f>
        <v>0.553846153846154</v>
      </c>
      <c r="X46" s="12" t="n">
        <f aca="false">STDEV(D46:V46)</f>
        <v>0.614566764226888</v>
      </c>
      <c r="Y46" s="12" t="n">
        <f aca="false">X46/(SQRT(COUNT(D46:V46)))</f>
        <v>0.17045015235508</v>
      </c>
    </row>
    <row r="47" customFormat="false" ht="12.8" hidden="false" customHeight="false" outlineLevel="0" collapsed="false">
      <c r="A47" s="12"/>
      <c r="B47" s="12"/>
      <c r="C47" s="10" t="n">
        <v>4000</v>
      </c>
      <c r="D47" s="14" t="n">
        <v>0.75</v>
      </c>
      <c r="E47" s="14" t="n">
        <v>1</v>
      </c>
      <c r="F47" s="14" t="n">
        <v>0.75</v>
      </c>
      <c r="G47" s="14" t="n">
        <v>0.75</v>
      </c>
      <c r="H47" s="14" t="n">
        <v>0.75</v>
      </c>
      <c r="I47" s="14" t="s">
        <v>34</v>
      </c>
      <c r="J47" s="14" t="n">
        <v>2.5</v>
      </c>
      <c r="K47" s="14" t="n">
        <v>2.5</v>
      </c>
      <c r="L47" s="14" t="n">
        <v>5</v>
      </c>
      <c r="M47" s="14" t="n">
        <v>1</v>
      </c>
      <c r="N47" s="14" t="n">
        <v>1</v>
      </c>
      <c r="O47" s="14" t="n">
        <v>5</v>
      </c>
      <c r="P47" s="14" t="n">
        <v>5</v>
      </c>
      <c r="Q47" s="14" t="n">
        <v>5</v>
      </c>
      <c r="R47" s="12"/>
      <c r="S47" s="12"/>
      <c r="T47" s="12"/>
      <c r="U47" s="12"/>
      <c r="V47" s="12"/>
      <c r="W47" s="12" t="n">
        <f aca="false">AVERAGE(D47:V47)</f>
        <v>2.38461538461538</v>
      </c>
      <c r="X47" s="12" t="n">
        <f aca="false">STDEV(D47:V47)</f>
        <v>1.91108440152276</v>
      </c>
      <c r="Y47" s="12" t="n">
        <f aca="false">X47/(SQRT(COUNT(D47:V47)))</f>
        <v>0.530039446263824</v>
      </c>
    </row>
    <row r="48" customFormat="false" ht="12.8" hidden="false" customHeight="false" outlineLevel="0" collapsed="false">
      <c r="A48" s="12"/>
      <c r="B48" s="12"/>
      <c r="C48" s="10" t="n">
        <v>6000</v>
      </c>
      <c r="D48" s="14" t="n">
        <v>7.5</v>
      </c>
      <c r="E48" s="14" t="n">
        <v>10</v>
      </c>
      <c r="F48" s="14" t="n">
        <v>5</v>
      </c>
      <c r="G48" s="14" t="n">
        <v>7.5</v>
      </c>
      <c r="H48" s="14" t="n">
        <v>7.5</v>
      </c>
      <c r="I48" s="14" t="s">
        <v>34</v>
      </c>
      <c r="J48" s="14" t="n">
        <v>5</v>
      </c>
      <c r="K48" s="14" t="n">
        <v>1</v>
      </c>
      <c r="L48" s="14" t="s">
        <v>34</v>
      </c>
      <c r="M48" s="14" t="n">
        <v>7.5</v>
      </c>
      <c r="N48" s="14" t="s">
        <v>34</v>
      </c>
      <c r="O48" s="14" t="s">
        <v>34</v>
      </c>
      <c r="P48" s="14" t="n">
        <v>10</v>
      </c>
      <c r="Q48" s="14" t="s">
        <v>34</v>
      </c>
      <c r="R48" s="12"/>
      <c r="S48" s="12"/>
      <c r="T48" s="12"/>
      <c r="U48" s="12"/>
      <c r="V48" s="12"/>
      <c r="W48" s="12" t="n">
        <f aca="false">AVERAGE(D48:V48)</f>
        <v>6.77777777777778</v>
      </c>
      <c r="X48" s="12" t="n">
        <f aca="false">STDEV(D48:V48)</f>
        <v>2.79632695592709</v>
      </c>
      <c r="Y48" s="12" t="n">
        <f aca="false">X48/(SQRT(COUNT(D48:V48)))</f>
        <v>0.932108985309029</v>
      </c>
    </row>
    <row r="49" customFormat="false" ht="12.8" hidden="false" customHeight="false" outlineLevel="0" collapsed="false">
      <c r="A49" s="12"/>
      <c r="B49" s="12"/>
      <c r="C49" s="10" t="n">
        <v>8000</v>
      </c>
      <c r="D49" s="14" t="n">
        <v>5</v>
      </c>
      <c r="E49" s="14" t="n">
        <v>5</v>
      </c>
      <c r="F49" s="14" t="n">
        <v>7.5</v>
      </c>
      <c r="G49" s="14" t="n">
        <v>5</v>
      </c>
      <c r="H49" s="14" t="n">
        <v>7.5</v>
      </c>
      <c r="I49" s="14" t="s">
        <v>34</v>
      </c>
      <c r="J49" s="14" t="n">
        <v>7.5</v>
      </c>
      <c r="K49" s="14" t="n">
        <v>2.5</v>
      </c>
      <c r="L49" s="14" t="n">
        <v>10</v>
      </c>
      <c r="M49" s="14" t="n">
        <v>5</v>
      </c>
      <c r="N49" s="14" t="n">
        <v>2.5</v>
      </c>
      <c r="O49" s="14" t="s">
        <v>34</v>
      </c>
      <c r="P49" s="14" t="n">
        <v>5</v>
      </c>
      <c r="Q49" s="14" t="s">
        <v>34</v>
      </c>
      <c r="R49" s="12"/>
      <c r="S49" s="12"/>
      <c r="T49" s="12"/>
      <c r="U49" s="12"/>
      <c r="V49" s="12"/>
      <c r="W49" s="12" t="n">
        <f aca="false">AVERAGE(D49:V49)</f>
        <v>5.68181818181818</v>
      </c>
      <c r="X49" s="12" t="n">
        <f aca="false">STDEV(D49:V49)</f>
        <v>2.26133508433323</v>
      </c>
      <c r="Y49" s="12" t="n">
        <f aca="false">X49/(SQRT(COUNT(D49:V49)))</f>
        <v>0.681818181818182</v>
      </c>
    </row>
    <row r="50" customFormat="false" ht="12.8" hidden="false" customHeight="false" outlineLevel="0" collapsed="false">
      <c r="A50" s="12"/>
      <c r="B50" s="12"/>
      <c r="C50" s="10" t="n">
        <v>10000</v>
      </c>
      <c r="D50" s="14" t="n">
        <v>5</v>
      </c>
      <c r="E50" s="14" t="n">
        <v>5</v>
      </c>
      <c r="F50" s="14" t="n">
        <v>2.5</v>
      </c>
      <c r="G50" s="14" t="n">
        <v>5</v>
      </c>
      <c r="H50" s="14" t="n">
        <v>5</v>
      </c>
      <c r="I50" s="14" t="s">
        <v>34</v>
      </c>
      <c r="J50" s="14" t="n">
        <v>5</v>
      </c>
      <c r="K50" s="14" t="n">
        <v>5</v>
      </c>
      <c r="L50" s="14" t="s">
        <v>34</v>
      </c>
      <c r="M50" s="14" t="n">
        <v>5</v>
      </c>
      <c r="N50" s="14" t="n">
        <v>7.5</v>
      </c>
      <c r="O50" s="14" t="s">
        <v>34</v>
      </c>
      <c r="P50" s="14" t="n">
        <v>5</v>
      </c>
      <c r="Q50" s="14" t="s">
        <v>34</v>
      </c>
      <c r="R50" s="12"/>
      <c r="S50" s="12"/>
      <c r="T50" s="12"/>
      <c r="U50" s="12"/>
      <c r="V50" s="12"/>
      <c r="W50" s="12" t="n">
        <f aca="false">AVERAGE(D50:V50)</f>
        <v>5</v>
      </c>
      <c r="X50" s="12" t="n">
        <f aca="false">STDEV(D50:V50)</f>
        <v>1.17851130197758</v>
      </c>
      <c r="Y50" s="12" t="n">
        <f aca="false">X50/(SQRT(COUNT(D50:V50)))</f>
        <v>0.372677996249965</v>
      </c>
    </row>
    <row r="56" customFormat="false" ht="12.8" hidden="false" customHeight="false" outlineLevel="0" collapsed="false">
      <c r="U56" s="15" t="s">
        <v>37</v>
      </c>
      <c r="V56" s="16"/>
      <c r="W56" s="16"/>
      <c r="X56" s="16"/>
      <c r="Y56" s="16"/>
    </row>
    <row r="57" customFormat="false" ht="12.8" hidden="false" customHeight="false" outlineLevel="0" collapsed="false">
      <c r="U57" s="15" t="s">
        <v>38</v>
      </c>
      <c r="V57" s="16"/>
      <c r="W57" s="16"/>
      <c r="X57" s="16"/>
      <c r="Y57" s="16"/>
    </row>
    <row r="58" customFormat="false" ht="12.8" hidden="false" customHeight="false" outlineLevel="0" collapsed="false">
      <c r="U58" s="16" t="s">
        <v>39</v>
      </c>
      <c r="V58" s="16" t="s">
        <v>40</v>
      </c>
      <c r="W58" s="16"/>
      <c r="X58" s="16"/>
      <c r="Y58" s="16"/>
    </row>
    <row r="59" customFormat="false" ht="12.8" hidden="false" customHeight="false" outlineLevel="0" collapsed="false">
      <c r="U59" s="16"/>
      <c r="V59" s="16" t="s">
        <v>41</v>
      </c>
      <c r="W59" s="16"/>
      <c r="X59" s="16"/>
      <c r="Y59" s="16"/>
    </row>
    <row r="60" customFormat="false" ht="12.8" hidden="false" customHeight="false" outlineLevel="0" collapsed="false">
      <c r="U60" s="16"/>
      <c r="V60" s="16" t="s">
        <v>42</v>
      </c>
      <c r="W60" s="16"/>
      <c r="X60" s="16"/>
      <c r="Y60" s="16"/>
    </row>
    <row r="61" customFormat="false" ht="12.8" hidden="false" customHeight="false" outlineLevel="0" collapsed="false">
      <c r="U61" s="16"/>
      <c r="V61" s="16"/>
      <c r="W61" s="16"/>
      <c r="X61" s="16"/>
      <c r="Y61" s="16"/>
    </row>
    <row r="62" customFormat="false" ht="12.8" hidden="false" customHeight="false" outlineLevel="0" collapsed="false">
      <c r="U62" s="16"/>
      <c r="V62" s="17" t="s">
        <v>10</v>
      </c>
      <c r="W62" s="15" t="s">
        <v>30</v>
      </c>
      <c r="X62" s="15" t="s">
        <v>31</v>
      </c>
      <c r="Y62" s="15" t="s">
        <v>32</v>
      </c>
    </row>
    <row r="63" customFormat="false" ht="12.8" hidden="false" customHeight="false" outlineLevel="0" collapsed="false">
      <c r="U63" s="16"/>
      <c r="V63" s="18" t="n">
        <v>200</v>
      </c>
      <c r="W63" s="16" t="n">
        <v>1.18666666666667</v>
      </c>
      <c r="X63" s="16" t="n">
        <v>0.798835958685442</v>
      </c>
      <c r="Y63" s="16" t="n">
        <v>0.230604077892696</v>
      </c>
    </row>
    <row r="64" customFormat="false" ht="12.8" hidden="false" customHeight="false" outlineLevel="0" collapsed="false">
      <c r="U64" s="16"/>
      <c r="V64" s="18" t="n">
        <v>300</v>
      </c>
      <c r="W64" s="16" t="n">
        <v>1.35454545454545</v>
      </c>
      <c r="X64" s="16" t="n">
        <v>0.77539859118173</v>
      </c>
      <c r="Y64" s="16" t="n">
        <v>0.233791471810907</v>
      </c>
    </row>
    <row r="65" customFormat="false" ht="12.8" hidden="false" customHeight="false" outlineLevel="0" collapsed="false">
      <c r="U65" s="16"/>
      <c r="V65" s="18" t="n">
        <v>500</v>
      </c>
      <c r="W65" s="16" t="n">
        <v>1.914</v>
      </c>
      <c r="X65" s="16" t="n">
        <v>1.51587730374196</v>
      </c>
      <c r="Y65" s="16" t="n">
        <v>0.479362493317948</v>
      </c>
    </row>
    <row r="66" customFormat="false" ht="12.8" hidden="false" customHeight="false" outlineLevel="0" collapsed="false">
      <c r="U66" s="16"/>
      <c r="V66" s="18" t="n">
        <v>600</v>
      </c>
      <c r="W66" s="16" t="n">
        <v>2.123</v>
      </c>
      <c r="X66" s="16" t="n">
        <v>1.71533699312992</v>
      </c>
      <c r="Y66" s="16" t="n">
        <v>0.542437185303515</v>
      </c>
    </row>
    <row r="67" customFormat="false" ht="12.8" hidden="false" customHeight="false" outlineLevel="0" collapsed="false">
      <c r="U67" s="16"/>
      <c r="V67" s="18" t="n">
        <v>800</v>
      </c>
      <c r="W67" s="16" t="n">
        <v>1.443</v>
      </c>
      <c r="X67" s="16" t="n">
        <v>1.16876901054058</v>
      </c>
      <c r="Y67" s="16" t="n">
        <v>0.369597213192957</v>
      </c>
    </row>
    <row r="68" customFormat="false" ht="12.8" hidden="false" customHeight="false" outlineLevel="0" collapsed="false">
      <c r="U68" s="16"/>
      <c r="V68" s="18" t="n">
        <v>1000</v>
      </c>
      <c r="W68" s="16" t="n">
        <v>1.01363636363636</v>
      </c>
      <c r="X68" s="16" t="n">
        <v>1.34551289799752</v>
      </c>
      <c r="Y68" s="16" t="n">
        <v>0.405687403021956</v>
      </c>
    </row>
    <row r="69" customFormat="false" ht="12.8" hidden="false" customHeight="false" outlineLevel="0" collapsed="false">
      <c r="U69" s="16"/>
      <c r="V69" s="18" t="n">
        <v>1500</v>
      </c>
      <c r="W69" s="16" t="n">
        <v>2.88272727272727</v>
      </c>
      <c r="X69" s="16" t="n">
        <v>2.1723974645082</v>
      </c>
      <c r="Y69" s="16" t="n">
        <v>0.655002480481192</v>
      </c>
    </row>
    <row r="70" customFormat="false" ht="12.8" hidden="false" customHeight="false" outlineLevel="0" collapsed="false">
      <c r="U70" s="16"/>
      <c r="V70" s="18" t="n">
        <v>2000</v>
      </c>
      <c r="W70" s="16" t="n">
        <v>4.03875</v>
      </c>
      <c r="X70" s="16" t="n">
        <v>2.84247004161873</v>
      </c>
      <c r="Y70" s="16" t="n">
        <v>1.00496492087411</v>
      </c>
    </row>
    <row r="71" customFormat="false" ht="12.8" hidden="false" customHeight="false" outlineLevel="0" collapsed="false">
      <c r="U71" s="16"/>
      <c r="V71" s="18" t="n">
        <v>5000</v>
      </c>
      <c r="W71" s="16" t="n">
        <v>4.34666666666667</v>
      </c>
      <c r="X71" s="16" t="n">
        <v>1.2350798444725</v>
      </c>
      <c r="Y71" s="16" t="n">
        <v>0.713073680676881</v>
      </c>
    </row>
    <row r="72" customFormat="false" ht="12.8" hidden="false" customHeight="false" outlineLevel="0" collapsed="false">
      <c r="U72" s="16"/>
      <c r="V72" s="15" t="n">
        <v>8000</v>
      </c>
      <c r="W72" s="16" t="n">
        <v>71.684</v>
      </c>
      <c r="X72" s="16" t="n">
        <v>16.784322</v>
      </c>
      <c r="Y72" s="16" t="n">
        <v>8.2642354</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&amp;CSeite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Y11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R23" activeCellId="0" sqref="R23"/>
    </sheetView>
  </sheetViews>
  <sheetFormatPr defaultColWidth="11.5703125" defaultRowHeight="12.8" zeroHeight="false" outlineLevelRow="0" outlineLevelCol="0"/>
  <sheetData>
    <row r="2" customFormat="false" ht="15" hidden="false" customHeight="false" outlineLevel="0" collapsed="false">
      <c r="A2" s="2" t="s">
        <v>43</v>
      </c>
    </row>
    <row r="4" customFormat="false" ht="12.8" hidden="false" customHeight="false" outlineLevel="0" collapsed="false">
      <c r="E4" s="19"/>
    </row>
    <row r="5" customFormat="false" ht="12.8" hidden="false" customHeight="false" outlineLevel="0" collapsed="false">
      <c r="E5" s="19"/>
    </row>
    <row r="6" customFormat="false" ht="15" hidden="false" customHeight="false" outlineLevel="0" collapsed="false">
      <c r="E6" s="3" t="s">
        <v>44</v>
      </c>
    </row>
    <row r="7" customFormat="false" ht="15" hidden="false" customHeight="false" outlineLevel="0" collapsed="false">
      <c r="E7" s="4" t="s">
        <v>45</v>
      </c>
    </row>
    <row r="8" customFormat="false" ht="15" hidden="false" customHeight="false" outlineLevel="0" collapsed="false">
      <c r="E8" s="4" t="s">
        <v>46</v>
      </c>
    </row>
    <row r="9" customFormat="false" ht="12.8" hidden="false" customHeight="false" outlineLevel="0" collapsed="false"/>
    <row r="10" customFormat="false" ht="15" hidden="false" customHeight="false" outlineLevel="0" collapsed="false">
      <c r="E10" s="3" t="s">
        <v>47</v>
      </c>
    </row>
    <row r="11" customFormat="false" ht="15" hidden="false" customHeight="false" outlineLevel="0" collapsed="false">
      <c r="E11" s="3"/>
    </row>
    <row r="12" customFormat="false" ht="14.3" hidden="false" customHeight="false" outlineLevel="0" collapsed="false">
      <c r="E12" s="3" t="s">
        <v>48</v>
      </c>
    </row>
    <row r="13" customFormat="false" ht="15" hidden="false" customHeight="false" outlineLevel="0" collapsed="false">
      <c r="E13" s="3"/>
    </row>
    <row r="14" customFormat="false" ht="15" hidden="false" customHeight="false" outlineLevel="0" collapsed="false">
      <c r="E14" s="3" t="s">
        <v>49</v>
      </c>
    </row>
    <row r="15" customFormat="false" ht="15" hidden="false" customHeight="false" outlineLevel="0" collapsed="false">
      <c r="E15" s="3"/>
    </row>
    <row r="16" customFormat="false" ht="15" hidden="false" customHeight="false" outlineLevel="0" collapsed="false">
      <c r="E16" s="3" t="s">
        <v>5</v>
      </c>
    </row>
    <row r="17" customFormat="false" ht="12.8" hidden="false" customHeight="true" outlineLevel="0" collapsed="false">
      <c r="E17" s="3"/>
    </row>
    <row r="18" customFormat="false" ht="12.8" hidden="false" customHeight="true" outlineLevel="0" collapsed="false">
      <c r="E18" s="3" t="s">
        <v>6</v>
      </c>
    </row>
    <row r="22" customFormat="false" ht="12.8" hidden="false" customHeight="false" outlineLevel="0" collapsed="false">
      <c r="A22" s="20" t="s">
        <v>50</v>
      </c>
      <c r="B22" s="20"/>
      <c r="C22" s="21" t="s">
        <v>10</v>
      </c>
      <c r="D22" s="20" t="s">
        <v>51</v>
      </c>
      <c r="E22" s="20" t="s">
        <v>52</v>
      </c>
      <c r="F22" s="20" t="s">
        <v>53</v>
      </c>
      <c r="G22" s="20" t="s">
        <v>54</v>
      </c>
      <c r="H22" s="20" t="s">
        <v>55</v>
      </c>
      <c r="I22" s="20" t="s">
        <v>56</v>
      </c>
      <c r="J22" s="20" t="s">
        <v>57</v>
      </c>
      <c r="K22" s="20" t="s">
        <v>58</v>
      </c>
      <c r="L22" s="20" t="s">
        <v>59</v>
      </c>
      <c r="M22" s="20" t="s">
        <v>60</v>
      </c>
      <c r="N22" s="20" t="s">
        <v>61</v>
      </c>
      <c r="O22" s="20" t="s">
        <v>62</v>
      </c>
      <c r="P22" s="20" t="s">
        <v>63</v>
      </c>
      <c r="Q22" s="20" t="s">
        <v>64</v>
      </c>
      <c r="R22" s="21" t="s">
        <v>30</v>
      </c>
      <c r="S22" s="20" t="s">
        <v>31</v>
      </c>
      <c r="T22" s="20" t="s">
        <v>32</v>
      </c>
      <c r="W22" s="22"/>
      <c r="X22" s="22"/>
      <c r="Y22" s="22"/>
    </row>
    <row r="23" customFormat="false" ht="12.8" hidden="false" customHeight="false" outlineLevel="0" collapsed="false">
      <c r="A23" s="23" t="s">
        <v>33</v>
      </c>
      <c r="B23" s="24" t="n">
        <v>14</v>
      </c>
      <c r="C23" s="20" t="n">
        <v>30</v>
      </c>
      <c r="D23" s="25" t="n">
        <v>2.5</v>
      </c>
      <c r="E23" s="25" t="n">
        <v>2.5</v>
      </c>
      <c r="F23" s="25" t="n">
        <v>5</v>
      </c>
      <c r="G23" s="25" t="n">
        <v>5</v>
      </c>
      <c r="H23" s="25" t="n">
        <v>5</v>
      </c>
      <c r="I23" s="25" t="s">
        <v>34</v>
      </c>
      <c r="J23" s="25" t="n">
        <v>5</v>
      </c>
      <c r="K23" s="25" t="n">
        <v>5</v>
      </c>
      <c r="L23" s="25" t="n">
        <v>2.5</v>
      </c>
      <c r="M23" s="25" t="n">
        <v>5</v>
      </c>
      <c r="N23" s="25" t="n">
        <v>5</v>
      </c>
      <c r="O23" s="25" t="n">
        <v>5</v>
      </c>
      <c r="P23" s="25" t="s">
        <v>34</v>
      </c>
      <c r="Q23" s="25" t="n">
        <v>7.5</v>
      </c>
      <c r="R23" s="20" t="n">
        <f aca="false">AVERAGE(D23:Q23)</f>
        <v>4.58333333333333</v>
      </c>
      <c r="S23" s="23" t="n">
        <f aca="false">STDEV(D23:Q23)</f>
        <v>1.44337567297406</v>
      </c>
      <c r="T23" s="23" t="n">
        <f aca="false">S23/SQRT(COUNT(D23:Q23))</f>
        <v>0.416666666666667</v>
      </c>
    </row>
    <row r="24" customFormat="false" ht="12.8" hidden="false" customHeight="false" outlineLevel="0" collapsed="false">
      <c r="A24" s="24" t="n">
        <f aca="false">COUNT(D23:Q40)</f>
        <v>238</v>
      </c>
      <c r="B24" s="23"/>
      <c r="C24" s="20" t="n">
        <v>50</v>
      </c>
      <c r="D24" s="25" t="n">
        <v>5</v>
      </c>
      <c r="E24" s="25" t="n">
        <v>2.5</v>
      </c>
      <c r="F24" s="25" t="n">
        <v>2.5</v>
      </c>
      <c r="G24" s="25" t="n">
        <v>5</v>
      </c>
      <c r="H24" s="25" t="n">
        <v>5</v>
      </c>
      <c r="I24" s="25" t="n">
        <v>7.5</v>
      </c>
      <c r="J24" s="25" t="n">
        <v>5</v>
      </c>
      <c r="K24" s="25" t="n">
        <v>7.5</v>
      </c>
      <c r="L24" s="25" t="n">
        <v>5</v>
      </c>
      <c r="M24" s="25" t="n">
        <v>7.5</v>
      </c>
      <c r="N24" s="25" t="n">
        <v>5</v>
      </c>
      <c r="O24" s="25" t="n">
        <v>5</v>
      </c>
      <c r="P24" s="25" t="s">
        <v>34</v>
      </c>
      <c r="Q24" s="25" t="n">
        <v>2.5</v>
      </c>
      <c r="R24" s="20" t="n">
        <f aca="false">AVERAGE(D24:Q24)</f>
        <v>5</v>
      </c>
      <c r="S24" s="23" t="n">
        <f aca="false">STDEV(D24:Q24)</f>
        <v>1.76776695296637</v>
      </c>
      <c r="T24" s="23" t="n">
        <f aca="false">S24/SQRT(COUNT(D24:Q24))</f>
        <v>0.49029033784546</v>
      </c>
    </row>
    <row r="25" customFormat="false" ht="12.8" hidden="false" customHeight="false" outlineLevel="0" collapsed="false">
      <c r="A25" s="23"/>
      <c r="B25" s="23"/>
      <c r="C25" s="20" t="n">
        <v>80</v>
      </c>
      <c r="D25" s="25" t="n">
        <v>5</v>
      </c>
      <c r="E25" s="25" t="n">
        <v>5</v>
      </c>
      <c r="F25" s="25" t="n">
        <v>5</v>
      </c>
      <c r="G25" s="25" t="n">
        <v>5</v>
      </c>
      <c r="H25" s="25" t="n">
        <v>2.5</v>
      </c>
      <c r="I25" s="25" t="n">
        <v>5</v>
      </c>
      <c r="J25" s="25" t="n">
        <v>5</v>
      </c>
      <c r="K25" s="25" t="n">
        <v>5</v>
      </c>
      <c r="L25" s="25" t="n">
        <v>7.5</v>
      </c>
      <c r="M25" s="25" t="n">
        <v>5</v>
      </c>
      <c r="N25" s="25" t="n">
        <v>5</v>
      </c>
      <c r="O25" s="25" t="n">
        <v>5</v>
      </c>
      <c r="P25" s="25" t="s">
        <v>34</v>
      </c>
      <c r="Q25" s="25" t="n">
        <v>2.5</v>
      </c>
      <c r="R25" s="20" t="n">
        <f aca="false">AVERAGE(D25:Q25)</f>
        <v>4.80769230769231</v>
      </c>
      <c r="S25" s="23" t="n">
        <f aca="false">STDEV(D25:Q25)</f>
        <v>1.23387029198206</v>
      </c>
      <c r="T25" s="23" t="n">
        <f aca="false">S25/SQRT(COUNT(D25:Q25))</f>
        <v>0.342214046539465</v>
      </c>
    </row>
    <row r="26" customFormat="false" ht="12.8" hidden="false" customHeight="false" outlineLevel="0" collapsed="false">
      <c r="A26" s="23"/>
      <c r="B26" s="23"/>
      <c r="C26" s="20" t="n">
        <v>100</v>
      </c>
      <c r="D26" s="25" t="n">
        <v>5</v>
      </c>
      <c r="E26" s="25" t="n">
        <v>5</v>
      </c>
      <c r="F26" s="25" t="n">
        <v>7.5</v>
      </c>
      <c r="G26" s="25" t="n">
        <v>2.5</v>
      </c>
      <c r="H26" s="25" t="n">
        <v>5</v>
      </c>
      <c r="I26" s="25" t="n">
        <v>5</v>
      </c>
      <c r="J26" s="25" t="n">
        <v>5</v>
      </c>
      <c r="K26" s="25" t="n">
        <v>7.5</v>
      </c>
      <c r="L26" s="25" t="n">
        <v>5</v>
      </c>
      <c r="M26" s="25" t="n">
        <v>5</v>
      </c>
      <c r="N26" s="25" t="n">
        <v>2.5</v>
      </c>
      <c r="O26" s="25" t="n">
        <v>5</v>
      </c>
      <c r="P26" s="25" t="s">
        <v>34</v>
      </c>
      <c r="Q26" s="25" t="n">
        <v>5</v>
      </c>
      <c r="R26" s="20" t="n">
        <f aca="false">AVERAGE(D26:Q26)</f>
        <v>5</v>
      </c>
      <c r="S26" s="23" t="n">
        <f aca="false">STDEV(D26:Q26)</f>
        <v>1.44337567297406</v>
      </c>
      <c r="T26" s="23" t="n">
        <f aca="false">S26/SQRT(COUNT(D26:Q26))</f>
        <v>0.400320384512718</v>
      </c>
    </row>
    <row r="27" customFormat="false" ht="12.8" hidden="false" customHeight="false" outlineLevel="0" collapsed="false">
      <c r="A27" s="23"/>
      <c r="B27" s="23"/>
      <c r="C27" s="20" t="n">
        <v>200</v>
      </c>
      <c r="D27" s="25" t="n">
        <v>1</v>
      </c>
      <c r="E27" s="25" t="n">
        <v>1</v>
      </c>
      <c r="F27" s="25" t="n">
        <v>2.5</v>
      </c>
      <c r="G27" s="25" t="n">
        <v>1</v>
      </c>
      <c r="H27" s="25" t="n">
        <v>2.5</v>
      </c>
      <c r="I27" s="25" t="n">
        <v>2.5</v>
      </c>
      <c r="J27" s="25" t="n">
        <v>2.5</v>
      </c>
      <c r="K27" s="25" t="n">
        <v>2.5</v>
      </c>
      <c r="L27" s="25" t="n">
        <v>1</v>
      </c>
      <c r="M27" s="25" t="n">
        <v>2.5</v>
      </c>
      <c r="N27" s="25" t="n">
        <v>2.5</v>
      </c>
      <c r="O27" s="25" t="n">
        <v>5</v>
      </c>
      <c r="P27" s="25" t="n">
        <v>5</v>
      </c>
      <c r="Q27" s="25" t="n">
        <v>1</v>
      </c>
      <c r="R27" s="20" t="n">
        <f aca="false">AVERAGE(D27:Q27)</f>
        <v>2.32142857142857</v>
      </c>
      <c r="S27" s="23" t="n">
        <f aca="false">STDEV(D27:Q27)</f>
        <v>1.33887356295597</v>
      </c>
      <c r="T27" s="23" t="n">
        <f aca="false">S27/SQRT(COUNT(D27:Q27))</f>
        <v>0.357829011199325</v>
      </c>
    </row>
    <row r="28" customFormat="false" ht="12.8" hidden="false" customHeight="false" outlineLevel="0" collapsed="false">
      <c r="A28" s="23"/>
      <c r="B28" s="23"/>
      <c r="C28" s="20" t="n">
        <v>300</v>
      </c>
      <c r="D28" s="25" t="n">
        <v>1</v>
      </c>
      <c r="E28" s="25" t="n">
        <v>0.5</v>
      </c>
      <c r="F28" s="25" t="n">
        <v>0.5</v>
      </c>
      <c r="G28" s="25" t="n">
        <v>1</v>
      </c>
      <c r="H28" s="25" t="n">
        <v>2.5</v>
      </c>
      <c r="I28" s="25" t="n">
        <v>1</v>
      </c>
      <c r="J28" s="25" t="n">
        <v>2.5</v>
      </c>
      <c r="K28" s="25" t="n">
        <v>2.5</v>
      </c>
      <c r="L28" s="25" t="n">
        <v>0.75</v>
      </c>
      <c r="M28" s="25" t="n">
        <v>2.5</v>
      </c>
      <c r="N28" s="25" t="n">
        <v>2.5</v>
      </c>
      <c r="O28" s="25" t="n">
        <v>2.5</v>
      </c>
      <c r="P28" s="25" t="n">
        <v>5</v>
      </c>
      <c r="Q28" s="25" t="n">
        <v>1</v>
      </c>
      <c r="R28" s="20" t="n">
        <f aca="false">AVERAGE(D28:Q28)</f>
        <v>1.83928571428571</v>
      </c>
      <c r="S28" s="23" t="n">
        <f aca="false">STDEV(D28:Q28)</f>
        <v>1.24656120393859</v>
      </c>
      <c r="T28" s="23" t="n">
        <f aca="false">S28/SQRT(COUNT(D28:Q28))</f>
        <v>0.333157495484475</v>
      </c>
    </row>
    <row r="29" customFormat="false" ht="12.8" hidden="false" customHeight="false" outlineLevel="0" collapsed="false">
      <c r="A29" s="23"/>
      <c r="B29" s="23"/>
      <c r="C29" s="20" t="n">
        <v>400</v>
      </c>
      <c r="D29" s="25" t="n">
        <v>0.75</v>
      </c>
      <c r="E29" s="25" t="n">
        <v>0.75</v>
      </c>
      <c r="F29" s="25" t="n">
        <v>2.5</v>
      </c>
      <c r="G29" s="25" t="n">
        <v>2.5</v>
      </c>
      <c r="H29" s="25" t="n">
        <v>2.5</v>
      </c>
      <c r="I29" s="25" t="n">
        <v>2.5</v>
      </c>
      <c r="J29" s="25" t="n">
        <v>2.5</v>
      </c>
      <c r="K29" s="25" t="n">
        <v>5</v>
      </c>
      <c r="L29" s="25" t="n">
        <v>1</v>
      </c>
      <c r="M29" s="25" t="n">
        <v>2.5</v>
      </c>
      <c r="N29" s="25" t="n">
        <v>0.75</v>
      </c>
      <c r="O29" s="25" t="n">
        <v>2.5</v>
      </c>
      <c r="P29" s="25" t="n">
        <v>10</v>
      </c>
      <c r="Q29" s="25" t="n">
        <v>0.75</v>
      </c>
      <c r="R29" s="20" t="n">
        <f aca="false">AVERAGE(D29:Q29)</f>
        <v>2.60714285714286</v>
      </c>
      <c r="S29" s="23" t="n">
        <f aca="false">STDEV(D29:Q29)</f>
        <v>2.43119606073107</v>
      </c>
      <c r="T29" s="23" t="n">
        <f aca="false">S29/SQRT(COUNT(D29:Q29))</f>
        <v>0.64976447852358</v>
      </c>
    </row>
    <row r="30" customFormat="false" ht="12.8" hidden="false" customHeight="false" outlineLevel="0" collapsed="false">
      <c r="A30" s="23"/>
      <c r="B30" s="23"/>
      <c r="C30" s="20" t="n">
        <v>500</v>
      </c>
      <c r="D30" s="25" t="n">
        <v>2.5</v>
      </c>
      <c r="E30" s="25" t="n">
        <v>0.5</v>
      </c>
      <c r="F30" s="25" t="n">
        <v>1</v>
      </c>
      <c r="G30" s="25" t="n">
        <v>2.5</v>
      </c>
      <c r="H30" s="25" t="n">
        <v>1</v>
      </c>
      <c r="I30" s="25" t="n">
        <v>1</v>
      </c>
      <c r="J30" s="25" t="n">
        <v>1</v>
      </c>
      <c r="K30" s="25" t="n">
        <v>2.5</v>
      </c>
      <c r="L30" s="25" t="n">
        <v>0.25</v>
      </c>
      <c r="M30" s="25" t="n">
        <v>2.5</v>
      </c>
      <c r="N30" s="25" t="n">
        <v>0.5</v>
      </c>
      <c r="O30" s="25" t="n">
        <v>0.75</v>
      </c>
      <c r="P30" s="25" t="n">
        <v>5</v>
      </c>
      <c r="Q30" s="25" t="n">
        <v>2.5</v>
      </c>
      <c r="R30" s="20" t="n">
        <f aca="false">AVERAGE(D30:Q30)</f>
        <v>1.67857142857143</v>
      </c>
      <c r="S30" s="23" t="n">
        <f aca="false">STDEV(D30:Q30)</f>
        <v>1.29877372425422</v>
      </c>
      <c r="T30" s="23" t="n">
        <f aca="false">S30/SQRT(COUNT(D30:Q30))</f>
        <v>0.347111878507408</v>
      </c>
    </row>
    <row r="31" customFormat="false" ht="12.8" hidden="false" customHeight="false" outlineLevel="0" collapsed="false">
      <c r="A31" s="23"/>
      <c r="B31" s="23"/>
      <c r="C31" s="20" t="n">
        <v>800</v>
      </c>
      <c r="D31" s="25" t="n">
        <v>1</v>
      </c>
      <c r="E31" s="25" t="n">
        <v>0.5</v>
      </c>
      <c r="F31" s="25" t="n">
        <v>2.5</v>
      </c>
      <c r="G31" s="25" t="n">
        <v>2.5</v>
      </c>
      <c r="H31" s="25" t="n">
        <v>1</v>
      </c>
      <c r="I31" s="25" t="n">
        <v>0.75</v>
      </c>
      <c r="J31" s="25" t="n">
        <v>2.5</v>
      </c>
      <c r="K31" s="25" t="n">
        <v>1</v>
      </c>
      <c r="L31" s="25" t="n">
        <v>0.25</v>
      </c>
      <c r="M31" s="25" t="n">
        <v>1</v>
      </c>
      <c r="N31" s="25" t="n">
        <v>0.25</v>
      </c>
      <c r="O31" s="25" t="n">
        <v>0.75</v>
      </c>
      <c r="P31" s="25" t="n">
        <v>2.5</v>
      </c>
      <c r="Q31" s="25" t="n">
        <v>2.5</v>
      </c>
      <c r="R31" s="20" t="n">
        <f aca="false">AVERAGE(D31:Q31)</f>
        <v>1.35714285714286</v>
      </c>
      <c r="S31" s="23" t="n">
        <f aca="false">STDEV(D31:Q31)</f>
        <v>0.918371707647069</v>
      </c>
      <c r="T31" s="23" t="n">
        <f aca="false">S31/SQRT(COUNT(D31:Q31))</f>
        <v>0.24544516312299</v>
      </c>
    </row>
    <row r="32" customFormat="false" ht="12.8" hidden="false" customHeight="false" outlineLevel="0" collapsed="false">
      <c r="A32" s="23"/>
      <c r="B32" s="23"/>
      <c r="C32" s="20" t="n">
        <v>1000</v>
      </c>
      <c r="D32" s="25" t="n">
        <v>1</v>
      </c>
      <c r="E32" s="25" t="n">
        <v>0.75</v>
      </c>
      <c r="F32" s="25" t="n">
        <v>0.25</v>
      </c>
      <c r="G32" s="25" t="n">
        <v>1</v>
      </c>
      <c r="H32" s="25" t="n">
        <v>0.75</v>
      </c>
      <c r="I32" s="25" t="n">
        <v>0.75</v>
      </c>
      <c r="J32" s="25" t="n">
        <v>2.5</v>
      </c>
      <c r="K32" s="25" t="n">
        <v>0.75</v>
      </c>
      <c r="L32" s="25" t="n">
        <v>0.25</v>
      </c>
      <c r="M32" s="25" t="n">
        <v>2.5</v>
      </c>
      <c r="N32" s="25" t="n">
        <v>0.25</v>
      </c>
      <c r="O32" s="25" t="n">
        <v>2.5</v>
      </c>
      <c r="P32" s="25" t="n">
        <v>2.5</v>
      </c>
      <c r="Q32" s="25" t="n">
        <v>0.75</v>
      </c>
      <c r="R32" s="20" t="n">
        <f aca="false">AVERAGE(D32:Q32)</f>
        <v>1.17857142857143</v>
      </c>
      <c r="S32" s="23" t="n">
        <f aca="false">STDEV(D32:Q32)</f>
        <v>0.901006762912014</v>
      </c>
      <c r="T32" s="23" t="n">
        <f aca="false">S32/SQRT(COUNT(D32:Q32))</f>
        <v>0.240804186427358</v>
      </c>
    </row>
    <row r="33" customFormat="false" ht="12.8" hidden="false" customHeight="false" outlineLevel="0" collapsed="false">
      <c r="A33" s="23"/>
      <c r="B33" s="23"/>
      <c r="C33" s="20" t="n">
        <v>1500</v>
      </c>
      <c r="D33" s="25" t="n">
        <v>2.5</v>
      </c>
      <c r="E33" s="25" t="n">
        <v>0.25</v>
      </c>
      <c r="F33" s="25" t="n">
        <v>0.1</v>
      </c>
      <c r="G33" s="25" t="n">
        <v>2.5</v>
      </c>
      <c r="H33" s="25" t="n">
        <v>0.25</v>
      </c>
      <c r="I33" s="25" t="n">
        <v>0.5</v>
      </c>
      <c r="J33" s="25" t="n">
        <v>2.5</v>
      </c>
      <c r="K33" s="25" t="n">
        <v>0.25</v>
      </c>
      <c r="L33" s="25" t="n">
        <v>0.25</v>
      </c>
      <c r="M33" s="25" t="n">
        <v>1</v>
      </c>
      <c r="N33" s="25" t="n">
        <v>0.5</v>
      </c>
      <c r="O33" s="25" t="n">
        <v>0.75</v>
      </c>
      <c r="P33" s="25" t="n">
        <v>2.5</v>
      </c>
      <c r="Q33" s="25" t="n">
        <v>2.5</v>
      </c>
      <c r="R33" s="20" t="n">
        <f aca="false">AVERAGE(D33:Q33)</f>
        <v>1.16785714285714</v>
      </c>
      <c r="S33" s="23" t="n">
        <f aca="false">STDEV(D33:Q33)</f>
        <v>1.05531751380571</v>
      </c>
      <c r="T33" s="23" t="n">
        <f aca="false">S33/SQRT(COUNT(D33:Q33))</f>
        <v>0.282045469351645</v>
      </c>
    </row>
    <row r="34" customFormat="false" ht="12.8" hidden="false" customHeight="false" outlineLevel="0" collapsed="false">
      <c r="A34" s="23"/>
      <c r="B34" s="23"/>
      <c r="C34" s="20" t="n">
        <v>2000</v>
      </c>
      <c r="D34" s="25" t="n">
        <v>0.75</v>
      </c>
      <c r="E34" s="25" t="n">
        <v>0.25</v>
      </c>
      <c r="F34" s="25" t="n">
        <v>0.5</v>
      </c>
      <c r="G34" s="25" t="n">
        <v>0.5</v>
      </c>
      <c r="H34" s="25" t="n">
        <v>0.25</v>
      </c>
      <c r="I34" s="25" t="n">
        <v>0.75</v>
      </c>
      <c r="J34" s="25" t="n">
        <v>0.5</v>
      </c>
      <c r="K34" s="25" t="n">
        <v>0.25</v>
      </c>
      <c r="L34" s="25" t="n">
        <v>0.075</v>
      </c>
      <c r="M34" s="25" t="n">
        <v>0.5</v>
      </c>
      <c r="N34" s="25" t="n">
        <v>0.25</v>
      </c>
      <c r="O34" s="25" t="n">
        <v>0.75</v>
      </c>
      <c r="P34" s="25" t="n">
        <v>1</v>
      </c>
      <c r="Q34" s="25" t="n">
        <v>0.75</v>
      </c>
      <c r="R34" s="20" t="n">
        <f aca="false">AVERAGE(D34:Q34)</f>
        <v>0.505357142857143</v>
      </c>
      <c r="S34" s="23" t="n">
        <f aca="false">STDEV(D34:Q34)</f>
        <v>0.267498844610835</v>
      </c>
      <c r="T34" s="23" t="n">
        <f aca="false">S34/SQRT(COUNT(D34:Q34))</f>
        <v>0.0714920734208305</v>
      </c>
    </row>
    <row r="35" customFormat="false" ht="12.8" hidden="false" customHeight="false" outlineLevel="0" collapsed="false">
      <c r="A35" s="23"/>
      <c r="B35" s="23"/>
      <c r="C35" s="20" t="n">
        <v>2500</v>
      </c>
      <c r="D35" s="25" t="n">
        <v>2.5</v>
      </c>
      <c r="E35" s="25" t="n">
        <v>0.5</v>
      </c>
      <c r="F35" s="25" t="n">
        <v>0.25</v>
      </c>
      <c r="G35" s="25" t="n">
        <v>2.5</v>
      </c>
      <c r="H35" s="25" t="n">
        <v>0.5</v>
      </c>
      <c r="I35" s="25" t="n">
        <v>0.75</v>
      </c>
      <c r="J35" s="25" t="n">
        <v>5</v>
      </c>
      <c r="K35" s="25" t="n">
        <v>0.75</v>
      </c>
      <c r="L35" s="25" t="n">
        <v>0.25</v>
      </c>
      <c r="M35" s="25" t="n">
        <v>2.5</v>
      </c>
      <c r="N35" s="25" t="n">
        <v>0.5</v>
      </c>
      <c r="O35" s="25" t="n">
        <v>2.5</v>
      </c>
      <c r="P35" s="25" t="n">
        <v>2.5</v>
      </c>
      <c r="Q35" s="25" t="n">
        <v>2.5</v>
      </c>
      <c r="R35" s="20" t="n">
        <f aca="false">AVERAGE(D35:Q35)</f>
        <v>1.67857142857143</v>
      </c>
      <c r="S35" s="23" t="n">
        <f aca="false">STDEV(D35:Q35)</f>
        <v>1.3882354995453</v>
      </c>
      <c r="T35" s="23" t="n">
        <f aca="false">S35/SQRT(COUNT(D35:Q35))</f>
        <v>0.371021543675393</v>
      </c>
    </row>
    <row r="36" customFormat="false" ht="12.8" hidden="false" customHeight="false" outlineLevel="0" collapsed="false">
      <c r="A36" s="23"/>
      <c r="B36" s="23"/>
      <c r="C36" s="20" t="n">
        <v>3000</v>
      </c>
      <c r="D36" s="25" t="n">
        <v>0.75</v>
      </c>
      <c r="E36" s="25" t="n">
        <v>2.5</v>
      </c>
      <c r="F36" s="25" t="n">
        <v>0.75</v>
      </c>
      <c r="G36" s="25" t="n">
        <v>2.5</v>
      </c>
      <c r="H36" s="25" t="n">
        <v>0.75</v>
      </c>
      <c r="I36" s="25" t="n">
        <v>0.5</v>
      </c>
      <c r="J36" s="25" t="n">
        <v>5</v>
      </c>
      <c r="K36" s="25" t="n">
        <v>0.5</v>
      </c>
      <c r="L36" s="25" t="n">
        <v>0.25</v>
      </c>
      <c r="M36" s="25" t="n">
        <v>0.5</v>
      </c>
      <c r="N36" s="25" t="n">
        <v>0.5</v>
      </c>
      <c r="O36" s="25" t="n">
        <v>1</v>
      </c>
      <c r="P36" s="25" t="n">
        <v>5</v>
      </c>
      <c r="Q36" s="25" t="n">
        <v>0.75</v>
      </c>
      <c r="R36" s="20" t="n">
        <f aca="false">AVERAGE(D36:Q36)</f>
        <v>1.51785714285714</v>
      </c>
      <c r="S36" s="23" t="n">
        <f aca="false">STDEV(D36:Q36)</f>
        <v>1.63043259276808</v>
      </c>
      <c r="T36" s="23" t="n">
        <f aca="false">S36/SQRT(COUNT(D36:Q36))</f>
        <v>0.435751439597691</v>
      </c>
    </row>
    <row r="37" customFormat="false" ht="12.8" hidden="false" customHeight="false" outlineLevel="0" collapsed="false">
      <c r="A37" s="23"/>
      <c r="B37" s="23"/>
      <c r="C37" s="20" t="n">
        <v>4000</v>
      </c>
      <c r="D37" s="25" t="n">
        <v>2.5</v>
      </c>
      <c r="E37" s="25" t="n">
        <v>2.5</v>
      </c>
      <c r="F37" s="25" t="n">
        <v>0.75</v>
      </c>
      <c r="G37" s="25" t="n">
        <v>2.5</v>
      </c>
      <c r="H37" s="25" t="n">
        <v>2.5</v>
      </c>
      <c r="I37" s="25" t="n">
        <v>2.5</v>
      </c>
      <c r="J37" s="25" t="s">
        <v>34</v>
      </c>
      <c r="K37" s="25" t="n">
        <v>1</v>
      </c>
      <c r="L37" s="25" t="n">
        <v>2.5</v>
      </c>
      <c r="M37" s="25" t="n">
        <v>2.5</v>
      </c>
      <c r="N37" s="25" t="n">
        <v>2.5</v>
      </c>
      <c r="O37" s="25" t="n">
        <v>7.5</v>
      </c>
      <c r="P37" s="25" t="n">
        <v>5</v>
      </c>
      <c r="Q37" s="25" t="n">
        <v>2.5</v>
      </c>
      <c r="R37" s="20" t="n">
        <f aca="false">AVERAGE(D37:Q37)</f>
        <v>2.82692307692308</v>
      </c>
      <c r="S37" s="23" t="n">
        <f aca="false">STDEV(D37:Q37)</f>
        <v>1.71204256477161</v>
      </c>
      <c r="T37" s="23" t="n">
        <f aca="false">S37/SQRT(COUNT(D37:Q37))</f>
        <v>0.474835173312378</v>
      </c>
    </row>
    <row r="38" customFormat="false" ht="12.8" hidden="false" customHeight="false" outlineLevel="0" collapsed="false">
      <c r="A38" s="23"/>
      <c r="B38" s="23"/>
      <c r="C38" s="20" t="n">
        <v>6000</v>
      </c>
      <c r="D38" s="25" t="n">
        <v>2.5</v>
      </c>
      <c r="E38" s="25" t="n">
        <v>2.5</v>
      </c>
      <c r="F38" s="25" t="n">
        <v>1</v>
      </c>
      <c r="G38" s="25" t="n">
        <v>2.5</v>
      </c>
      <c r="H38" s="25" t="n">
        <v>1</v>
      </c>
      <c r="I38" s="25" t="n">
        <v>1</v>
      </c>
      <c r="J38" s="25" t="n">
        <v>5</v>
      </c>
      <c r="K38" s="25" t="n">
        <v>0.75</v>
      </c>
      <c r="L38" s="25" t="n">
        <v>0.5</v>
      </c>
      <c r="M38" s="25" t="n">
        <v>5</v>
      </c>
      <c r="N38" s="25" t="n">
        <v>0.5</v>
      </c>
      <c r="O38" s="25" t="n">
        <v>5</v>
      </c>
      <c r="P38" s="25" t="n">
        <v>2.5</v>
      </c>
      <c r="Q38" s="25" t="n">
        <v>2.5</v>
      </c>
      <c r="R38" s="20" t="n">
        <f aca="false">AVERAGE(D38:Q38)</f>
        <v>2.30357142857143</v>
      </c>
      <c r="S38" s="23" t="n">
        <f aca="false">STDEV(D38:Q38)</f>
        <v>1.66461641293056</v>
      </c>
      <c r="T38" s="23" t="n">
        <f aca="false">S38/SQRT(COUNT(D38:Q38))</f>
        <v>0.444887449827626</v>
      </c>
    </row>
    <row r="39" customFormat="false" ht="12.8" hidden="false" customHeight="false" outlineLevel="0" collapsed="false">
      <c r="A39" s="20"/>
      <c r="B39" s="20"/>
      <c r="C39" s="20" t="n">
        <v>8000</v>
      </c>
      <c r="D39" s="25" t="n">
        <v>10</v>
      </c>
      <c r="E39" s="25" t="n">
        <v>2.5</v>
      </c>
      <c r="F39" s="25" t="n">
        <v>2.5</v>
      </c>
      <c r="G39" s="25" t="n">
        <v>5</v>
      </c>
      <c r="H39" s="25" t="n">
        <v>7.5</v>
      </c>
      <c r="I39" s="25" t="n">
        <v>10</v>
      </c>
      <c r="J39" s="25" t="s">
        <v>34</v>
      </c>
      <c r="K39" s="25" t="n">
        <v>1</v>
      </c>
      <c r="L39" s="25" t="n">
        <v>2.5</v>
      </c>
      <c r="M39" s="25" t="n">
        <v>7.5</v>
      </c>
      <c r="N39" s="25" t="n">
        <v>5</v>
      </c>
      <c r="O39" s="25" t="n">
        <v>7.5</v>
      </c>
      <c r="P39" s="25" t="n">
        <v>5</v>
      </c>
      <c r="Q39" s="25" t="n">
        <v>7.5</v>
      </c>
      <c r="R39" s="20" t="n">
        <f aca="false">AVERAGE(D39:Q39)</f>
        <v>5.65384615384615</v>
      </c>
      <c r="S39" s="23" t="n">
        <f aca="false">STDEV(D39:Q39)</f>
        <v>2.94664085149383</v>
      </c>
      <c r="T39" s="23" t="n">
        <f aca="false">S39/SQRT(COUNT(D39:Q39))</f>
        <v>0.817251129264453</v>
      </c>
      <c r="V39" s="22"/>
      <c r="W39" s="22"/>
      <c r="X39" s="22"/>
      <c r="Y39" s="22"/>
    </row>
    <row r="40" customFormat="false" ht="12.8" hidden="false" customHeight="false" outlineLevel="0" collapsed="false">
      <c r="A40" s="23"/>
      <c r="B40" s="24"/>
      <c r="C40" s="20" t="n">
        <v>10000</v>
      </c>
      <c r="D40" s="25" t="s">
        <v>34</v>
      </c>
      <c r="E40" s="25" t="n">
        <v>7.5</v>
      </c>
      <c r="F40" s="25" t="n">
        <v>7.5</v>
      </c>
      <c r="G40" s="25" t="n">
        <v>10</v>
      </c>
      <c r="H40" s="25" t="n">
        <v>10</v>
      </c>
      <c r="I40" s="25" t="s">
        <v>34</v>
      </c>
      <c r="J40" s="25" t="s">
        <v>34</v>
      </c>
      <c r="K40" s="25" t="n">
        <v>5</v>
      </c>
      <c r="L40" s="25" t="n">
        <v>7.5</v>
      </c>
      <c r="M40" s="25" t="s">
        <v>34</v>
      </c>
      <c r="N40" s="25" t="n">
        <v>5</v>
      </c>
      <c r="O40" s="25" t="s">
        <v>34</v>
      </c>
      <c r="P40" s="25" t="s">
        <v>34</v>
      </c>
      <c r="Q40" s="25" t="s">
        <v>34</v>
      </c>
      <c r="R40" s="20" t="n">
        <f aca="false">AVERAGE(D40:Q40)</f>
        <v>7.5</v>
      </c>
      <c r="S40" s="23" t="n">
        <f aca="false">STDEV(D40:Q40)</f>
        <v>2.04124145231932</v>
      </c>
      <c r="T40" s="23" t="n">
        <f aca="false">S40/SQRT(COUNT(D40:Q40))</f>
        <v>0.77151674981046</v>
      </c>
    </row>
    <row r="41" customFormat="false" ht="12.8" hidden="false" customHeight="false" outlineLevel="0" collapsed="false">
      <c r="A41" s="26"/>
    </row>
    <row r="46" customFormat="false" ht="12.8" hidden="false" customHeight="false" outlineLevel="0" collapsed="false">
      <c r="A46" s="10" t="s">
        <v>65</v>
      </c>
      <c r="B46" s="12"/>
      <c r="C46" s="11" t="s">
        <v>10</v>
      </c>
      <c r="D46" s="10" t="s">
        <v>51</v>
      </c>
      <c r="E46" s="10" t="s">
        <v>52</v>
      </c>
      <c r="F46" s="10" t="s">
        <v>66</v>
      </c>
      <c r="G46" s="10" t="s">
        <v>53</v>
      </c>
      <c r="H46" s="10" t="s">
        <v>55</v>
      </c>
      <c r="I46" s="10" t="s">
        <v>56</v>
      </c>
      <c r="J46" s="10" t="s">
        <v>57</v>
      </c>
      <c r="K46" s="10" t="s">
        <v>59</v>
      </c>
      <c r="L46" s="10" t="s">
        <v>60</v>
      </c>
      <c r="M46" s="10" t="s">
        <v>62</v>
      </c>
      <c r="N46" s="10" t="s">
        <v>63</v>
      </c>
      <c r="O46" s="10" t="s">
        <v>64</v>
      </c>
      <c r="P46" s="12"/>
      <c r="Q46" s="12"/>
      <c r="R46" s="11" t="s">
        <v>30</v>
      </c>
      <c r="S46" s="10" t="s">
        <v>31</v>
      </c>
      <c r="T46" s="10" t="s">
        <v>32</v>
      </c>
    </row>
    <row r="47" customFormat="false" ht="12.8" hidden="false" customHeight="false" outlineLevel="0" collapsed="false">
      <c r="A47" s="12" t="s">
        <v>33</v>
      </c>
      <c r="B47" s="12" t="n">
        <v>12</v>
      </c>
      <c r="C47" s="10" t="n">
        <v>30</v>
      </c>
      <c r="D47" s="14" t="n">
        <v>0.25</v>
      </c>
      <c r="E47" s="14" t="n">
        <v>0.75</v>
      </c>
      <c r="F47" s="14" t="n">
        <v>5</v>
      </c>
      <c r="G47" s="14" t="n">
        <v>0.75</v>
      </c>
      <c r="H47" s="14" t="n">
        <v>0.5</v>
      </c>
      <c r="I47" s="14" t="n">
        <v>0.25</v>
      </c>
      <c r="J47" s="14" t="n">
        <v>0.75</v>
      </c>
      <c r="K47" s="14" t="n">
        <v>0.5</v>
      </c>
      <c r="L47" s="14" t="n">
        <v>0.25</v>
      </c>
      <c r="M47" s="14" t="n">
        <v>0.75</v>
      </c>
      <c r="N47" s="14" t="n">
        <v>0.1</v>
      </c>
      <c r="O47" s="14" t="n">
        <v>0.5</v>
      </c>
      <c r="P47" s="14"/>
      <c r="Q47" s="14"/>
      <c r="R47" s="10" t="n">
        <f aca="false">AVERAGE(D47:Q47)</f>
        <v>0.8625</v>
      </c>
      <c r="S47" s="12" t="n">
        <f aca="false">STDEV(D47:Q47)</f>
        <v>1.32358414919491</v>
      </c>
      <c r="T47" s="12" t="n">
        <f aca="false">S47/SQRT(COUNT(D47:Q47))</f>
        <v>0.3820858324164</v>
      </c>
    </row>
    <row r="48" customFormat="false" ht="12.8" hidden="false" customHeight="false" outlineLevel="0" collapsed="false">
      <c r="A48" s="13" t="n">
        <f aca="false">COUNT(D47:Q64)</f>
        <v>206</v>
      </c>
      <c r="B48" s="12"/>
      <c r="C48" s="10" t="n">
        <v>50</v>
      </c>
      <c r="D48" s="14" t="n">
        <v>0.25</v>
      </c>
      <c r="E48" s="14" t="n">
        <v>0.75</v>
      </c>
      <c r="F48" s="14" t="n">
        <v>2.5</v>
      </c>
      <c r="G48" s="14" t="n">
        <v>1</v>
      </c>
      <c r="H48" s="14" t="n">
        <v>0.5</v>
      </c>
      <c r="I48" s="14" t="n">
        <v>0.25</v>
      </c>
      <c r="J48" s="14" t="n">
        <v>0.5</v>
      </c>
      <c r="K48" s="14" t="n">
        <v>0.5</v>
      </c>
      <c r="L48" s="14" t="n">
        <v>0.75</v>
      </c>
      <c r="M48" s="14" t="n">
        <v>0.5</v>
      </c>
      <c r="N48" s="14" t="n">
        <v>0.25</v>
      </c>
      <c r="O48" s="14" t="n">
        <v>0.5</v>
      </c>
      <c r="P48" s="14"/>
      <c r="Q48" s="14"/>
      <c r="R48" s="10" t="n">
        <f aca="false">AVERAGE(D48:Q48)</f>
        <v>0.6875</v>
      </c>
      <c r="S48" s="12" t="n">
        <f aca="false">STDEV(D48:Q48)</f>
        <v>0.613531135758777</v>
      </c>
      <c r="T48" s="12" t="n">
        <f aca="false">S48/SQRT(COUNT(D48:Q48))</f>
        <v>0.177111183193273</v>
      </c>
    </row>
    <row r="49" customFormat="false" ht="12.8" hidden="false" customHeight="false" outlineLevel="0" collapsed="false">
      <c r="A49" s="12"/>
      <c r="B49" s="12"/>
      <c r="C49" s="10" t="n">
        <v>80</v>
      </c>
      <c r="D49" s="14" t="n">
        <v>0.5</v>
      </c>
      <c r="E49" s="14" t="n">
        <v>0.75</v>
      </c>
      <c r="F49" s="14" t="n">
        <v>0.75</v>
      </c>
      <c r="G49" s="14" t="n">
        <v>0.25</v>
      </c>
      <c r="H49" s="14" t="n">
        <v>0.5</v>
      </c>
      <c r="I49" s="14" t="n">
        <v>0.25</v>
      </c>
      <c r="J49" s="14" t="n">
        <v>0.1</v>
      </c>
      <c r="K49" s="14" t="n">
        <v>0.5</v>
      </c>
      <c r="L49" s="14" t="n">
        <v>0.25</v>
      </c>
      <c r="M49" s="14" t="n">
        <v>0.25</v>
      </c>
      <c r="N49" s="14" t="n">
        <v>0.25</v>
      </c>
      <c r="O49" s="14" t="n">
        <v>0.5</v>
      </c>
      <c r="P49" s="14"/>
      <c r="Q49" s="14"/>
      <c r="R49" s="10" t="n">
        <f aca="false">AVERAGE(D49:Q49)</f>
        <v>0.404166666666667</v>
      </c>
      <c r="S49" s="12" t="n">
        <f aca="false">STDEV(D49:Q49)</f>
        <v>0.210473852115274</v>
      </c>
      <c r="T49" s="12" t="n">
        <f aca="false">S49/SQRT(COUNT(D49:Q49))</f>
        <v>0.0607585675880656</v>
      </c>
    </row>
    <row r="50" customFormat="false" ht="12.8" hidden="false" customHeight="false" outlineLevel="0" collapsed="false">
      <c r="A50" s="12"/>
      <c r="B50" s="12"/>
      <c r="C50" s="10" t="n">
        <v>100</v>
      </c>
      <c r="D50" s="14" t="n">
        <v>0.25</v>
      </c>
      <c r="E50" s="14" t="n">
        <v>1</v>
      </c>
      <c r="F50" s="14" t="n">
        <v>0.5</v>
      </c>
      <c r="G50" s="14" t="n">
        <v>0.1</v>
      </c>
      <c r="H50" s="14" t="n">
        <v>0.25</v>
      </c>
      <c r="I50" s="14" t="n">
        <v>0.25</v>
      </c>
      <c r="J50" s="14" t="n">
        <v>0.25</v>
      </c>
      <c r="K50" s="14" t="n">
        <v>0.25</v>
      </c>
      <c r="L50" s="14" t="n">
        <v>0.25</v>
      </c>
      <c r="M50" s="14" t="n">
        <v>0.25</v>
      </c>
      <c r="N50" s="14" t="n">
        <v>0.25</v>
      </c>
      <c r="O50" s="14" t="n">
        <v>0.5</v>
      </c>
      <c r="P50" s="14"/>
      <c r="Q50" s="14"/>
      <c r="R50" s="10" t="n">
        <f aca="false">AVERAGE(D50:Q50)</f>
        <v>0.341666666666667</v>
      </c>
      <c r="S50" s="12" t="n">
        <f aca="false">STDEV(D50:Q50)</f>
        <v>0.235326980770986</v>
      </c>
      <c r="T50" s="12" t="n">
        <f aca="false">S50/SQRT(COUNT(D50:Q50))</f>
        <v>0.0679330478478553</v>
      </c>
    </row>
    <row r="51" customFormat="false" ht="12.8" hidden="false" customHeight="false" outlineLevel="0" collapsed="false">
      <c r="A51" s="12"/>
      <c r="B51" s="12"/>
      <c r="C51" s="10" t="n">
        <v>200</v>
      </c>
      <c r="D51" s="14" t="n">
        <v>0.1</v>
      </c>
      <c r="E51" s="14" t="n">
        <v>0.25</v>
      </c>
      <c r="F51" s="14" t="n">
        <v>0.25</v>
      </c>
      <c r="G51" s="14" t="n">
        <v>0.075</v>
      </c>
      <c r="H51" s="14" t="n">
        <v>0.1</v>
      </c>
      <c r="I51" s="14" t="n">
        <v>0.075</v>
      </c>
      <c r="J51" s="14" t="n">
        <v>0.05</v>
      </c>
      <c r="K51" s="14" t="n">
        <v>0.075</v>
      </c>
      <c r="L51" s="14" t="n">
        <v>0.05</v>
      </c>
      <c r="M51" s="14" t="n">
        <v>0.1</v>
      </c>
      <c r="N51" s="14" t="n">
        <v>0.1</v>
      </c>
      <c r="O51" s="14" t="n">
        <v>0.075</v>
      </c>
      <c r="P51" s="14"/>
      <c r="Q51" s="14"/>
      <c r="R51" s="10" t="n">
        <f aca="false">AVERAGE(D51:Q51)</f>
        <v>0.108333333333333</v>
      </c>
      <c r="S51" s="12" t="n">
        <f aca="false">STDEV(D51:Q51)</f>
        <v>0.0685344416842342</v>
      </c>
      <c r="T51" s="12" t="n">
        <f aca="false">S51/SQRT(COUNT(D51:Q51))</f>
        <v>0.0197841891775767</v>
      </c>
    </row>
    <row r="52" customFormat="false" ht="12.8" hidden="false" customHeight="false" outlineLevel="0" collapsed="false">
      <c r="A52" s="12"/>
      <c r="B52" s="12"/>
      <c r="C52" s="10" t="n">
        <v>300</v>
      </c>
      <c r="D52" s="14" t="n">
        <v>0.25</v>
      </c>
      <c r="E52" s="14" t="n">
        <v>0.075</v>
      </c>
      <c r="F52" s="14" t="n">
        <v>0.1</v>
      </c>
      <c r="G52" s="14" t="n">
        <v>0.075</v>
      </c>
      <c r="H52" s="14" t="n">
        <v>0.1</v>
      </c>
      <c r="I52" s="14" t="n">
        <v>0.075</v>
      </c>
      <c r="J52" s="14" t="n">
        <v>0.075</v>
      </c>
      <c r="K52" s="14" t="n">
        <v>0.075</v>
      </c>
      <c r="L52" s="14" t="n">
        <v>0.075</v>
      </c>
      <c r="M52" s="14" t="n">
        <v>0.075</v>
      </c>
      <c r="N52" s="14" t="n">
        <v>0.075</v>
      </c>
      <c r="O52" s="14" t="n">
        <v>0.25</v>
      </c>
      <c r="P52" s="14"/>
      <c r="Q52" s="14"/>
      <c r="R52" s="10" t="n">
        <f aca="false">AVERAGE(D52:Q52)</f>
        <v>0.108333333333333</v>
      </c>
      <c r="S52" s="12" t="n">
        <f aca="false">STDEV(D52:Q52)</f>
        <v>0.0668557923421522</v>
      </c>
      <c r="T52" s="12" t="n">
        <f aca="false">S52/SQRT(COUNT(D52:Q52))</f>
        <v>0.0192996048528136</v>
      </c>
    </row>
    <row r="53" customFormat="false" ht="12.8" hidden="false" customHeight="false" outlineLevel="0" collapsed="false">
      <c r="A53" s="12"/>
      <c r="B53" s="12"/>
      <c r="C53" s="10" t="n">
        <v>400</v>
      </c>
      <c r="D53" s="14" t="n">
        <v>0.1</v>
      </c>
      <c r="E53" s="14" t="n">
        <v>0.1</v>
      </c>
      <c r="F53" s="14" t="n">
        <v>0.75</v>
      </c>
      <c r="G53" s="14" t="n">
        <v>0.1</v>
      </c>
      <c r="H53" s="14" t="n">
        <v>0.1</v>
      </c>
      <c r="I53" s="14" t="n">
        <v>0.075</v>
      </c>
      <c r="J53" s="14" t="n">
        <v>0.075</v>
      </c>
      <c r="K53" s="14" t="n">
        <v>0.05</v>
      </c>
      <c r="L53" s="14" t="n">
        <v>0.075</v>
      </c>
      <c r="M53" s="14" t="n">
        <v>0.075</v>
      </c>
      <c r="N53" s="14" t="n">
        <v>0.1</v>
      </c>
      <c r="O53" s="14" t="n">
        <v>0.1</v>
      </c>
      <c r="P53" s="14"/>
      <c r="Q53" s="14"/>
      <c r="R53" s="10" t="n">
        <f aca="false">AVERAGE(D53:Q53)</f>
        <v>0.141666666666667</v>
      </c>
      <c r="S53" s="12" t="n">
        <f aca="false">STDEV(D53:Q53)</f>
        <v>0.19227505550564</v>
      </c>
      <c r="T53" s="12" t="n">
        <f aca="false">S53/SQRT(COUNT(D53:Q53))</f>
        <v>0.0555050275273158</v>
      </c>
    </row>
    <row r="54" customFormat="false" ht="12.8" hidden="false" customHeight="false" outlineLevel="0" collapsed="false">
      <c r="A54" s="12"/>
      <c r="B54" s="12"/>
      <c r="C54" s="10" t="n">
        <v>500</v>
      </c>
      <c r="D54" s="14" t="n">
        <v>0.5</v>
      </c>
      <c r="E54" s="14" t="n">
        <v>0.25</v>
      </c>
      <c r="F54" s="14" t="n">
        <v>0.5</v>
      </c>
      <c r="G54" s="14" t="n">
        <v>0.25</v>
      </c>
      <c r="H54" s="14" t="n">
        <v>0.25</v>
      </c>
      <c r="I54" s="14" t="n">
        <v>0.05</v>
      </c>
      <c r="J54" s="14" t="n">
        <v>0.075</v>
      </c>
      <c r="K54" s="14" t="n">
        <v>0.075</v>
      </c>
      <c r="L54" s="14" t="n">
        <v>0.1</v>
      </c>
      <c r="M54" s="14" t="n">
        <v>0.25</v>
      </c>
      <c r="N54" s="14" t="n">
        <v>0.1</v>
      </c>
      <c r="O54" s="14" t="n">
        <v>0.075</v>
      </c>
      <c r="P54" s="14"/>
      <c r="Q54" s="14"/>
      <c r="R54" s="10" t="n">
        <f aca="false">AVERAGE(D54:Q54)</f>
        <v>0.20625</v>
      </c>
      <c r="S54" s="12" t="n">
        <f aca="false">STDEV(D54:Q54)</f>
        <v>0.159232891188861</v>
      </c>
      <c r="T54" s="12" t="n">
        <f aca="false">S54/SQRT(COUNT(D54:Q54))</f>
        <v>0.0459665762958656</v>
      </c>
    </row>
    <row r="55" customFormat="false" ht="12.8" hidden="false" customHeight="false" outlineLevel="0" collapsed="false">
      <c r="A55" s="12"/>
      <c r="B55" s="12"/>
      <c r="C55" s="10" t="n">
        <v>800</v>
      </c>
      <c r="D55" s="14" t="n">
        <v>0.1</v>
      </c>
      <c r="E55" s="14" t="n">
        <v>0.1</v>
      </c>
      <c r="F55" s="14" t="n">
        <v>0.25</v>
      </c>
      <c r="G55" s="14" t="n">
        <v>0.25</v>
      </c>
      <c r="H55" s="14" t="n">
        <v>0.25</v>
      </c>
      <c r="I55" s="14" t="n">
        <v>0.25</v>
      </c>
      <c r="J55" s="14" t="n">
        <v>0.1</v>
      </c>
      <c r="K55" s="14" t="n">
        <v>0.1</v>
      </c>
      <c r="L55" s="14" t="n">
        <v>0.25</v>
      </c>
      <c r="M55" s="14" t="n">
        <v>0.25</v>
      </c>
      <c r="N55" s="14" t="n">
        <v>0.075</v>
      </c>
      <c r="O55" s="14" t="n">
        <v>0.1</v>
      </c>
      <c r="P55" s="14"/>
      <c r="Q55" s="14"/>
      <c r="R55" s="10" t="n">
        <f aca="false">AVERAGE(D55:Q55)</f>
        <v>0.172916666666667</v>
      </c>
      <c r="S55" s="12" t="n">
        <f aca="false">STDEV(D55:Q55)</f>
        <v>0.0808044309466137</v>
      </c>
      <c r="T55" s="12" t="n">
        <f aca="false">S55/SQRT(COUNT(D55:Q55))</f>
        <v>0.023326229979371</v>
      </c>
    </row>
    <row r="56" customFormat="false" ht="12.8" hidden="false" customHeight="false" outlineLevel="0" collapsed="false">
      <c r="A56" s="12"/>
      <c r="B56" s="12"/>
      <c r="C56" s="10" t="n">
        <v>1000</v>
      </c>
      <c r="D56" s="14" t="n">
        <v>0.25</v>
      </c>
      <c r="E56" s="14" t="n">
        <v>0.1</v>
      </c>
      <c r="F56" s="14" t="n">
        <v>0.5</v>
      </c>
      <c r="G56" s="14" t="n">
        <v>0.25</v>
      </c>
      <c r="H56" s="14" t="n">
        <v>0.75</v>
      </c>
      <c r="I56" s="14" t="n">
        <v>0.25</v>
      </c>
      <c r="J56" s="14" t="n">
        <v>0.5</v>
      </c>
      <c r="K56" s="14" t="n">
        <v>0.5</v>
      </c>
      <c r="L56" s="14" t="n">
        <v>0.25</v>
      </c>
      <c r="M56" s="14" t="n">
        <v>0.25</v>
      </c>
      <c r="N56" s="14" t="n">
        <v>0.1</v>
      </c>
      <c r="O56" s="14" t="n">
        <v>0.5</v>
      </c>
      <c r="P56" s="14"/>
      <c r="Q56" s="14"/>
      <c r="R56" s="10" t="n">
        <f aca="false">AVERAGE(D56:Q56)</f>
        <v>0.35</v>
      </c>
      <c r="S56" s="12" t="n">
        <f aca="false">STDEV(D56:Q56)</f>
        <v>0.196561348276724</v>
      </c>
      <c r="T56" s="12" t="n">
        <f aca="false">S56/SQRT(COUNT(D56:Q56))</f>
        <v>0.0567423736699212</v>
      </c>
    </row>
    <row r="57" customFormat="false" ht="12.8" hidden="false" customHeight="false" outlineLevel="0" collapsed="false">
      <c r="A57" s="12"/>
      <c r="B57" s="12"/>
      <c r="C57" s="10" t="n">
        <v>1500</v>
      </c>
      <c r="D57" s="14" t="n">
        <v>0.5</v>
      </c>
      <c r="E57" s="14" t="n">
        <v>0.75</v>
      </c>
      <c r="F57" s="14" t="n">
        <v>0.75</v>
      </c>
      <c r="G57" s="14" t="n">
        <v>1</v>
      </c>
      <c r="H57" s="14" t="n">
        <v>0.75</v>
      </c>
      <c r="I57" s="14" t="n">
        <v>0.5</v>
      </c>
      <c r="J57" s="14" t="n">
        <v>1</v>
      </c>
      <c r="K57" s="14" t="n">
        <v>0.75</v>
      </c>
      <c r="L57" s="14" t="n">
        <v>0.75</v>
      </c>
      <c r="M57" s="14" t="n">
        <v>1</v>
      </c>
      <c r="N57" s="14" t="n">
        <v>0.25</v>
      </c>
      <c r="O57" s="14" t="n">
        <v>0.5</v>
      </c>
      <c r="P57" s="14"/>
      <c r="Q57" s="14"/>
      <c r="R57" s="10" t="n">
        <f aca="false">AVERAGE(D57:Q57)</f>
        <v>0.708333333333333</v>
      </c>
      <c r="S57" s="12" t="n">
        <f aca="false">STDEV(D57:Q57)</f>
        <v>0.234359216640273</v>
      </c>
      <c r="T57" s="12" t="n">
        <f aca="false">S57/SQRT(COUNT(D57:Q57))</f>
        <v>0.0676536784071657</v>
      </c>
    </row>
    <row r="58" customFormat="false" ht="12.8" hidden="false" customHeight="false" outlineLevel="0" collapsed="false">
      <c r="A58" s="12"/>
      <c r="B58" s="12"/>
      <c r="C58" s="10" t="n">
        <v>2000</v>
      </c>
      <c r="D58" s="14" t="n">
        <v>1</v>
      </c>
      <c r="E58" s="14" t="n">
        <v>0.75</v>
      </c>
      <c r="F58" s="14" t="n">
        <v>1</v>
      </c>
      <c r="G58" s="14" t="n">
        <v>1</v>
      </c>
      <c r="H58" s="14" t="n">
        <v>2.5</v>
      </c>
      <c r="I58" s="14" t="n">
        <v>1</v>
      </c>
      <c r="J58" s="14" t="n">
        <v>2.5</v>
      </c>
      <c r="K58" s="14" t="n">
        <v>1</v>
      </c>
      <c r="L58" s="14" t="n">
        <v>0.75</v>
      </c>
      <c r="M58" s="14" t="n">
        <v>0.75</v>
      </c>
      <c r="N58" s="14" t="n">
        <v>0.5</v>
      </c>
      <c r="O58" s="14" t="n">
        <v>1</v>
      </c>
      <c r="P58" s="14"/>
      <c r="Q58" s="14"/>
      <c r="R58" s="10" t="n">
        <f aca="false">AVERAGE(D58:Q58)</f>
        <v>1.14583333333333</v>
      </c>
      <c r="S58" s="12" t="n">
        <f aca="false">STDEV(D58:Q58)</f>
        <v>0.652428447255236</v>
      </c>
      <c r="T58" s="12" t="n">
        <f aca="false">S58/SQRT(COUNT(D58:Q58))</f>
        <v>0.18833986982489</v>
      </c>
    </row>
    <row r="59" customFormat="false" ht="12.8" hidden="false" customHeight="false" outlineLevel="0" collapsed="false">
      <c r="A59" s="12"/>
      <c r="B59" s="12"/>
      <c r="C59" s="10" t="n">
        <v>2500</v>
      </c>
      <c r="D59" s="14" t="n">
        <v>1</v>
      </c>
      <c r="E59" s="14" t="n">
        <v>7.5</v>
      </c>
      <c r="F59" s="14" t="n">
        <v>5</v>
      </c>
      <c r="G59" s="14" t="n">
        <v>2.5</v>
      </c>
      <c r="H59" s="14" t="n">
        <v>2.5</v>
      </c>
      <c r="I59" s="14" t="n">
        <v>2.5</v>
      </c>
      <c r="J59" s="14" t="n">
        <v>2.5</v>
      </c>
      <c r="K59" s="14" t="n">
        <v>2.5</v>
      </c>
      <c r="L59" s="14" t="n">
        <v>2.5</v>
      </c>
      <c r="M59" s="14" t="n">
        <v>2.5</v>
      </c>
      <c r="N59" s="14" t="n">
        <v>1</v>
      </c>
      <c r="O59" s="14" t="n">
        <v>2.5</v>
      </c>
      <c r="P59" s="14"/>
      <c r="Q59" s="14"/>
      <c r="R59" s="10" t="n">
        <f aca="false">AVERAGE(D59:Q59)</f>
        <v>2.875</v>
      </c>
      <c r="S59" s="12" t="n">
        <f aca="false">STDEV(D59:Q59)</f>
        <v>1.7597133030954</v>
      </c>
      <c r="T59" s="12" t="n">
        <f aca="false">S59/SQRT(COUNT(D59:Q59))</f>
        <v>0.507985474619346</v>
      </c>
    </row>
    <row r="60" customFormat="false" ht="12.8" hidden="false" customHeight="false" outlineLevel="0" collapsed="false">
      <c r="A60" s="12"/>
      <c r="B60" s="12"/>
      <c r="C60" s="10" t="n">
        <v>3000</v>
      </c>
      <c r="D60" s="14" t="n">
        <v>2.5</v>
      </c>
      <c r="E60" s="14" t="n">
        <v>7.5</v>
      </c>
      <c r="F60" s="14" t="n">
        <v>7.5</v>
      </c>
      <c r="G60" s="14" t="n">
        <v>5</v>
      </c>
      <c r="H60" s="14" t="n">
        <v>5</v>
      </c>
      <c r="I60" s="14" t="n">
        <v>2.5</v>
      </c>
      <c r="J60" s="14" t="n">
        <v>7.5</v>
      </c>
      <c r="K60" s="14" t="n">
        <v>5</v>
      </c>
      <c r="L60" s="14" t="n">
        <v>2.5</v>
      </c>
      <c r="M60" s="14" t="n">
        <v>7.5</v>
      </c>
      <c r="N60" s="14" t="n">
        <v>2.5</v>
      </c>
      <c r="O60" s="14" t="n">
        <v>2.5</v>
      </c>
      <c r="P60" s="14"/>
      <c r="Q60" s="14"/>
      <c r="R60" s="10" t="n">
        <f aca="false">AVERAGE(D60:Q60)</f>
        <v>4.79166666666667</v>
      </c>
      <c r="S60" s="12" t="n">
        <f aca="false">STDEV(D60:Q60)</f>
        <v>2.2508415934463</v>
      </c>
      <c r="T60" s="12" t="n">
        <f aca="false">S60/SQRT(COUNT(D60:Q60))</f>
        <v>0.649761999939714</v>
      </c>
    </row>
    <row r="61" customFormat="false" ht="12.8" hidden="false" customHeight="false" outlineLevel="0" collapsed="false">
      <c r="A61" s="12"/>
      <c r="B61" s="12"/>
      <c r="C61" s="10" t="n">
        <v>4000</v>
      </c>
      <c r="D61" s="14" t="n">
        <v>2.5</v>
      </c>
      <c r="E61" s="14" t="n">
        <v>10</v>
      </c>
      <c r="F61" s="14" t="n">
        <v>10</v>
      </c>
      <c r="G61" s="14" t="n">
        <v>5</v>
      </c>
      <c r="H61" s="14" t="n">
        <v>5</v>
      </c>
      <c r="I61" s="14" t="n">
        <v>2.5</v>
      </c>
      <c r="J61" s="14" t="n">
        <v>5</v>
      </c>
      <c r="K61" s="14" t="n">
        <v>5</v>
      </c>
      <c r="L61" s="14" t="n">
        <v>2.5</v>
      </c>
      <c r="M61" s="14" t="n">
        <v>7.5</v>
      </c>
      <c r="N61" s="14" t="n">
        <v>2.5</v>
      </c>
      <c r="O61" s="14" t="n">
        <v>2.5</v>
      </c>
      <c r="P61" s="14"/>
      <c r="Q61" s="14"/>
      <c r="R61" s="10" t="n">
        <f aca="false">AVERAGE(D61:Q61)</f>
        <v>5</v>
      </c>
      <c r="S61" s="12" t="n">
        <f aca="false">STDEV(D61:Q61)</f>
        <v>2.82038037408883</v>
      </c>
      <c r="T61" s="12" t="n">
        <f aca="false">S61/SQRT(COUNT(D61:Q61))</f>
        <v>0.814173684098662</v>
      </c>
    </row>
    <row r="62" customFormat="false" ht="12.8" hidden="false" customHeight="false" outlineLevel="0" collapsed="false">
      <c r="A62" s="12"/>
      <c r="B62" s="12"/>
      <c r="C62" s="10" t="n">
        <v>6000</v>
      </c>
      <c r="D62" s="14" t="n">
        <v>7.5</v>
      </c>
      <c r="E62" s="14" t="s">
        <v>34</v>
      </c>
      <c r="F62" s="14" t="s">
        <v>34</v>
      </c>
      <c r="G62" s="14" t="n">
        <v>5</v>
      </c>
      <c r="H62" s="14" t="n">
        <v>5</v>
      </c>
      <c r="I62" s="14" t="n">
        <v>5</v>
      </c>
      <c r="J62" s="14" t="n">
        <v>7.5</v>
      </c>
      <c r="K62" s="14" t="n">
        <v>2.5</v>
      </c>
      <c r="L62" s="14" t="n">
        <v>5</v>
      </c>
      <c r="M62" s="14" t="n">
        <v>7.5</v>
      </c>
      <c r="N62" s="14" t="n">
        <v>5</v>
      </c>
      <c r="O62" s="14" t="n">
        <v>5</v>
      </c>
      <c r="P62" s="14"/>
      <c r="Q62" s="14"/>
      <c r="R62" s="10" t="n">
        <f aca="false">AVERAGE(D62:Q62)</f>
        <v>5.5</v>
      </c>
      <c r="S62" s="12" t="n">
        <f aca="false">STDEV(D62:Q62)</f>
        <v>1.58113883008419</v>
      </c>
      <c r="T62" s="12" t="n">
        <f aca="false">S62/SQRT(COUNT(D62:Q62))</f>
        <v>0.5</v>
      </c>
    </row>
    <row r="63" customFormat="false" ht="12.8" hidden="false" customHeight="false" outlineLevel="0" collapsed="false">
      <c r="A63" s="12"/>
      <c r="B63" s="12"/>
      <c r="C63" s="10" t="n">
        <v>8000</v>
      </c>
      <c r="D63" s="14" t="n">
        <v>10</v>
      </c>
      <c r="E63" s="14" t="s">
        <v>34</v>
      </c>
      <c r="F63" s="14" t="s">
        <v>34</v>
      </c>
      <c r="G63" s="14" t="n">
        <v>7.5</v>
      </c>
      <c r="H63" s="14" t="n">
        <v>7.5</v>
      </c>
      <c r="I63" s="14" t="n">
        <v>7.5</v>
      </c>
      <c r="J63" s="14" t="n">
        <v>7.5</v>
      </c>
      <c r="K63" s="14" t="n">
        <v>7.5</v>
      </c>
      <c r="L63" s="14" t="n">
        <v>7.5</v>
      </c>
      <c r="M63" s="14" t="n">
        <v>10</v>
      </c>
      <c r="N63" s="14" t="n">
        <v>7.5</v>
      </c>
      <c r="O63" s="14" t="n">
        <v>5</v>
      </c>
      <c r="P63" s="14"/>
      <c r="Q63" s="14"/>
      <c r="R63" s="10" t="n">
        <f aca="false">AVERAGE(D63:Q63)</f>
        <v>7.75</v>
      </c>
      <c r="S63" s="12" t="n">
        <f aca="false">STDEV(D63:Q63)</f>
        <v>1.41911553049387</v>
      </c>
      <c r="T63" s="12" t="n">
        <f aca="false">S63/SQRT(COUNT(D63:Q63))</f>
        <v>0.448763733927875</v>
      </c>
    </row>
    <row r="64" customFormat="false" ht="12.8" hidden="false" customHeight="false" outlineLevel="0" collapsed="false">
      <c r="A64" s="12"/>
      <c r="B64" s="12"/>
      <c r="C64" s="10" t="n">
        <v>10000</v>
      </c>
      <c r="D64" s="14" t="s">
        <v>34</v>
      </c>
      <c r="E64" s="14" t="s">
        <v>34</v>
      </c>
      <c r="F64" s="14" t="s">
        <v>34</v>
      </c>
      <c r="G64" s="14" t="n">
        <v>7.5</v>
      </c>
      <c r="H64" s="14" t="n">
        <v>10</v>
      </c>
      <c r="I64" s="14" t="s">
        <v>34</v>
      </c>
      <c r="J64" s="14" t="s">
        <v>34</v>
      </c>
      <c r="K64" s="14" t="n">
        <v>7.5</v>
      </c>
      <c r="L64" s="14" t="n">
        <v>7.5</v>
      </c>
      <c r="M64" s="14" t="s">
        <v>34</v>
      </c>
      <c r="N64" s="14" t="n">
        <v>7.5</v>
      </c>
      <c r="O64" s="14" t="n">
        <v>5</v>
      </c>
      <c r="P64" s="14"/>
      <c r="Q64" s="14"/>
      <c r="R64" s="10" t="n">
        <f aca="false">AVERAGE(D64:Q64)</f>
        <v>7.5</v>
      </c>
      <c r="S64" s="12" t="n">
        <f aca="false">STDEV(D64:Q64)</f>
        <v>1.58113883008419</v>
      </c>
      <c r="T64" s="12" t="n">
        <f aca="false">S64/SQRT(COUNT(D64:Q64))</f>
        <v>0.645497224367903</v>
      </c>
    </row>
    <row r="70" customFormat="false" ht="12.8" hidden="false" customHeight="false" outlineLevel="0" collapsed="false">
      <c r="A70" s="27" t="s">
        <v>67</v>
      </c>
      <c r="B70" s="27"/>
      <c r="C70" s="28" t="s">
        <v>10</v>
      </c>
      <c r="D70" s="29" t="s">
        <v>52</v>
      </c>
      <c r="E70" s="29" t="s">
        <v>53</v>
      </c>
      <c r="F70" s="29" t="s">
        <v>55</v>
      </c>
      <c r="G70" s="29" t="s">
        <v>57</v>
      </c>
      <c r="H70" s="29" t="s">
        <v>59</v>
      </c>
      <c r="I70" s="29" t="s">
        <v>62</v>
      </c>
      <c r="J70" s="29" t="s">
        <v>63</v>
      </c>
      <c r="K70" s="29" t="s">
        <v>64</v>
      </c>
      <c r="L70" s="29"/>
      <c r="M70" s="27"/>
      <c r="N70" s="29"/>
      <c r="O70" s="29"/>
      <c r="P70" s="27"/>
      <c r="Q70" s="27"/>
      <c r="R70" s="28" t="s">
        <v>30</v>
      </c>
      <c r="S70" s="29" t="s">
        <v>31</v>
      </c>
      <c r="T70" s="29" t="s">
        <v>32</v>
      </c>
    </row>
    <row r="71" customFormat="false" ht="12.8" hidden="false" customHeight="false" outlineLevel="0" collapsed="false">
      <c r="A71" s="27" t="s">
        <v>33</v>
      </c>
      <c r="B71" s="27" t="n">
        <v>8</v>
      </c>
      <c r="C71" s="29" t="n">
        <v>30</v>
      </c>
      <c r="D71" s="30" t="n">
        <v>1</v>
      </c>
      <c r="E71" s="30" t="n">
        <v>5</v>
      </c>
      <c r="F71" s="30" t="n">
        <v>0.25</v>
      </c>
      <c r="G71" s="30" t="n">
        <v>0.75</v>
      </c>
      <c r="H71" s="30" t="n">
        <v>0.5</v>
      </c>
      <c r="I71" s="30" t="n">
        <v>0.5</v>
      </c>
      <c r="J71" s="30" t="n">
        <v>2.5</v>
      </c>
      <c r="K71" s="30" t="n">
        <v>0.75</v>
      </c>
      <c r="L71" s="30"/>
      <c r="M71" s="30"/>
      <c r="N71" s="30"/>
      <c r="O71" s="30"/>
      <c r="P71" s="30"/>
      <c r="Q71" s="30"/>
      <c r="R71" s="29" t="n">
        <f aca="false">AVERAGE(D71:Q71)</f>
        <v>1.40625</v>
      </c>
      <c r="S71" s="27" t="n">
        <f aca="false">STDEV(D71:Q71)</f>
        <v>1.60877892914382</v>
      </c>
      <c r="T71" s="27" t="n">
        <f aca="false">S71/SQRT(COUNT(D71:Q71))</f>
        <v>0.568789245113814</v>
      </c>
    </row>
    <row r="72" customFormat="false" ht="12.8" hidden="false" customHeight="false" outlineLevel="0" collapsed="false">
      <c r="A72" s="31" t="n">
        <f aca="false">COUNT(D47:Q64)</f>
        <v>206</v>
      </c>
      <c r="B72" s="27"/>
      <c r="C72" s="29" t="n">
        <v>50</v>
      </c>
      <c r="D72" s="30" t="n">
        <v>0.75</v>
      </c>
      <c r="E72" s="30" t="n">
        <v>5</v>
      </c>
      <c r="F72" s="30" t="n">
        <v>0.5</v>
      </c>
      <c r="G72" s="30" t="n">
        <v>0.5</v>
      </c>
      <c r="H72" s="30" t="n">
        <v>0.75</v>
      </c>
      <c r="I72" s="30" t="n">
        <v>2.5</v>
      </c>
      <c r="J72" s="30" t="n">
        <v>0.75</v>
      </c>
      <c r="K72" s="30" t="n">
        <v>2.5</v>
      </c>
      <c r="L72" s="30"/>
      <c r="M72" s="30"/>
      <c r="N72" s="30"/>
      <c r="O72" s="30"/>
      <c r="P72" s="30"/>
      <c r="Q72" s="30"/>
      <c r="R72" s="29" t="n">
        <f aca="false">AVERAGE(D72:Q72)</f>
        <v>1.65625</v>
      </c>
      <c r="S72" s="27" t="n">
        <f aca="false">STDEV(D72:Q72)</f>
        <v>1.59204215216988</v>
      </c>
      <c r="T72" s="27" t="n">
        <f aca="false">S72/SQRT(COUNT(D72:Q72))</f>
        <v>0.562871900867075</v>
      </c>
    </row>
    <row r="73" customFormat="false" ht="12.8" hidden="false" customHeight="false" outlineLevel="0" collapsed="false">
      <c r="A73" s="27"/>
      <c r="B73" s="27"/>
      <c r="C73" s="29" t="n">
        <v>80</v>
      </c>
      <c r="D73" s="30" t="n">
        <v>0.5</v>
      </c>
      <c r="E73" s="30" t="n">
        <v>0.75</v>
      </c>
      <c r="F73" s="30" t="n">
        <v>0.5</v>
      </c>
      <c r="G73" s="30" t="n">
        <v>0.25</v>
      </c>
      <c r="H73" s="30" t="n">
        <v>0.25</v>
      </c>
      <c r="I73" s="30" t="n">
        <v>0.5</v>
      </c>
      <c r="J73" s="30" t="n">
        <v>1</v>
      </c>
      <c r="K73" s="30" t="n">
        <v>0.5</v>
      </c>
      <c r="L73" s="30"/>
      <c r="M73" s="30"/>
      <c r="N73" s="30"/>
      <c r="O73" s="30"/>
      <c r="P73" s="30"/>
      <c r="Q73" s="30"/>
      <c r="R73" s="29" t="n">
        <f aca="false">AVERAGE(D73:Q73)</f>
        <v>0.53125</v>
      </c>
      <c r="S73" s="27" t="n">
        <f aca="false">STDEV(D73:Q73)</f>
        <v>0.247757802241279</v>
      </c>
      <c r="T73" s="27" t="n">
        <f aca="false">S73/SQRT(COUNT(D73:Q73))</f>
        <v>0.0875956110283419</v>
      </c>
    </row>
    <row r="74" customFormat="false" ht="12.8" hidden="false" customHeight="false" outlineLevel="0" collapsed="false">
      <c r="A74" s="27"/>
      <c r="B74" s="27"/>
      <c r="C74" s="29" t="n">
        <v>100</v>
      </c>
      <c r="D74" s="30" t="n">
        <v>0.5</v>
      </c>
      <c r="E74" s="30" t="n">
        <v>0.5</v>
      </c>
      <c r="F74" s="30" t="n">
        <v>0.5</v>
      </c>
      <c r="G74" s="30" t="n">
        <v>0.5</v>
      </c>
      <c r="H74" s="30" t="n">
        <v>0.25</v>
      </c>
      <c r="I74" s="30" t="n">
        <v>0.5</v>
      </c>
      <c r="J74" s="30" t="n">
        <v>1</v>
      </c>
      <c r="K74" s="30" t="n">
        <v>0.75</v>
      </c>
      <c r="L74" s="30"/>
      <c r="M74" s="30"/>
      <c r="N74" s="30"/>
      <c r="O74" s="30"/>
      <c r="P74" s="30"/>
      <c r="Q74" s="30"/>
      <c r="R74" s="29" t="n">
        <f aca="false">AVERAGE(D74:Q74)</f>
        <v>0.5625</v>
      </c>
      <c r="S74" s="27" t="n">
        <f aca="false">STDEV(D74:Q74)</f>
        <v>0.22160131510698</v>
      </c>
      <c r="T74" s="27" t="n">
        <f aca="false">S74/SQRT(COUNT(D74:Q74))</f>
        <v>0.0783478963160011</v>
      </c>
    </row>
    <row r="75" customFormat="false" ht="12.8" hidden="false" customHeight="false" outlineLevel="0" collapsed="false">
      <c r="A75" s="27"/>
      <c r="B75" s="27"/>
      <c r="C75" s="29" t="n">
        <v>200</v>
      </c>
      <c r="D75" s="30" t="n">
        <v>0.1</v>
      </c>
      <c r="E75" s="30" t="n">
        <v>0.25</v>
      </c>
      <c r="F75" s="30" t="n">
        <v>0.1</v>
      </c>
      <c r="G75" s="30" t="n">
        <v>0.075</v>
      </c>
      <c r="H75" s="30" t="n">
        <v>0.075</v>
      </c>
      <c r="I75" s="30" t="n">
        <v>0.25</v>
      </c>
      <c r="J75" s="30" t="n">
        <v>0.75</v>
      </c>
      <c r="K75" s="30" t="n">
        <v>0.1</v>
      </c>
      <c r="L75" s="30"/>
      <c r="M75" s="30"/>
      <c r="N75" s="30"/>
      <c r="O75" s="30"/>
      <c r="P75" s="30"/>
      <c r="Q75" s="30"/>
      <c r="R75" s="29" t="n">
        <f aca="false">AVERAGE(D75:Q75)</f>
        <v>0.2125</v>
      </c>
      <c r="S75" s="27" t="n">
        <f aca="false">STDEV(D75:Q75)</f>
        <v>0.229128784747792</v>
      </c>
      <c r="T75" s="27" t="n">
        <f aca="false">S75/SQRT(COUNT(D75:Q75))</f>
        <v>0.0810092587300982</v>
      </c>
    </row>
    <row r="76" customFormat="false" ht="12.8" hidden="false" customHeight="false" outlineLevel="0" collapsed="false">
      <c r="A76" s="27"/>
      <c r="B76" s="27"/>
      <c r="C76" s="29" t="n">
        <v>300</v>
      </c>
      <c r="D76" s="30" t="n">
        <v>0.1</v>
      </c>
      <c r="E76" s="30" t="n">
        <v>0.25</v>
      </c>
      <c r="F76" s="30" t="n">
        <v>0.075</v>
      </c>
      <c r="G76" s="30" t="n">
        <v>0.25</v>
      </c>
      <c r="H76" s="30" t="n">
        <v>0.1</v>
      </c>
      <c r="I76" s="30" t="n">
        <v>0.25</v>
      </c>
      <c r="J76" s="30" t="n">
        <v>0.25</v>
      </c>
      <c r="K76" s="30" t="n">
        <v>0.25</v>
      </c>
      <c r="L76" s="30"/>
      <c r="M76" s="30"/>
      <c r="N76" s="30"/>
      <c r="O76" s="30"/>
      <c r="P76" s="30"/>
      <c r="Q76" s="30"/>
      <c r="R76" s="29" t="n">
        <f aca="false">AVERAGE(D76:Q76)</f>
        <v>0.190625</v>
      </c>
      <c r="S76" s="27" t="n">
        <f aca="false">STDEV(D76:Q76)</f>
        <v>0.0823076762606537</v>
      </c>
      <c r="T76" s="27" t="n">
        <f aca="false">S76/SQRT(COUNT(D76:Q76))</f>
        <v>0.0291001580138076</v>
      </c>
    </row>
    <row r="77" customFormat="false" ht="12.8" hidden="false" customHeight="false" outlineLevel="0" collapsed="false">
      <c r="A77" s="27"/>
      <c r="B77" s="27"/>
      <c r="C77" s="29" t="n">
        <v>400</v>
      </c>
      <c r="D77" s="30" t="n">
        <v>0.25</v>
      </c>
      <c r="E77" s="30" t="n">
        <v>0.25</v>
      </c>
      <c r="F77" s="30" t="n">
        <v>0.075</v>
      </c>
      <c r="G77" s="30" t="n">
        <v>0.1</v>
      </c>
      <c r="H77" s="30" t="n">
        <v>0.5</v>
      </c>
      <c r="I77" s="30" t="n">
        <v>0.25</v>
      </c>
      <c r="J77" s="30" t="n">
        <v>0.25</v>
      </c>
      <c r="K77" s="30" t="n">
        <v>0.75</v>
      </c>
      <c r="L77" s="30"/>
      <c r="M77" s="30"/>
      <c r="N77" s="30"/>
      <c r="O77" s="30"/>
      <c r="P77" s="30"/>
      <c r="Q77" s="30"/>
      <c r="R77" s="29" t="n">
        <f aca="false">AVERAGE(D77:Q77)</f>
        <v>0.303125</v>
      </c>
      <c r="S77" s="27" t="n">
        <f aca="false">STDEV(D77:Q77)</f>
        <v>0.221374561385385</v>
      </c>
      <c r="T77" s="27" t="n">
        <f aca="false">S77/SQRT(COUNT(D77:Q77))</f>
        <v>0.0782677267689015</v>
      </c>
    </row>
    <row r="78" customFormat="false" ht="12.8" hidden="false" customHeight="false" outlineLevel="0" collapsed="false">
      <c r="A78" s="27"/>
      <c r="B78" s="27"/>
      <c r="C78" s="29" t="n">
        <v>500</v>
      </c>
      <c r="D78" s="30" t="n">
        <v>0.25</v>
      </c>
      <c r="E78" s="30" t="n">
        <v>0.25</v>
      </c>
      <c r="F78" s="30" t="n">
        <v>0.075</v>
      </c>
      <c r="G78" s="30" t="n">
        <v>0.25</v>
      </c>
      <c r="H78" s="30" t="n">
        <v>0.5</v>
      </c>
      <c r="I78" s="30" t="n">
        <v>0.5</v>
      </c>
      <c r="J78" s="30" t="n">
        <v>0.1</v>
      </c>
      <c r="K78" s="30" t="n">
        <v>0.75</v>
      </c>
      <c r="L78" s="30"/>
      <c r="M78" s="30"/>
      <c r="N78" s="30"/>
      <c r="O78" s="30"/>
      <c r="P78" s="30"/>
      <c r="Q78" s="30"/>
      <c r="R78" s="29" t="n">
        <f aca="false">AVERAGE(D78:Q78)</f>
        <v>0.334375</v>
      </c>
      <c r="S78" s="27" t="n">
        <f aca="false">STDEV(D78:Q78)</f>
        <v>0.230270609439044</v>
      </c>
      <c r="T78" s="27" t="n">
        <f aca="false">S78/SQRT(COUNT(D78:Q78))</f>
        <v>0.0814129547211534</v>
      </c>
    </row>
    <row r="79" customFormat="false" ht="12.8" hidden="false" customHeight="false" outlineLevel="0" collapsed="false">
      <c r="A79" s="27"/>
      <c r="B79" s="27"/>
      <c r="C79" s="29" t="n">
        <v>800</v>
      </c>
      <c r="D79" s="30" t="n">
        <v>0.5</v>
      </c>
      <c r="E79" s="30" t="n">
        <v>0.5</v>
      </c>
      <c r="F79" s="30" t="n">
        <v>0.25</v>
      </c>
      <c r="G79" s="30" t="n">
        <v>0.25</v>
      </c>
      <c r="H79" s="30" t="n">
        <v>0.5</v>
      </c>
      <c r="I79" s="30" t="n">
        <v>0.5</v>
      </c>
      <c r="J79" s="30" t="n">
        <v>0.25</v>
      </c>
      <c r="K79" s="30" t="n">
        <v>0.75</v>
      </c>
      <c r="L79" s="30"/>
      <c r="M79" s="30"/>
      <c r="N79" s="30"/>
      <c r="O79" s="30"/>
      <c r="P79" s="30"/>
      <c r="Q79" s="30"/>
      <c r="R79" s="29" t="n">
        <f aca="false">AVERAGE(D79:Q79)</f>
        <v>0.4375</v>
      </c>
      <c r="S79" s="27" t="n">
        <f aca="false">STDEV(D79:Q79)</f>
        <v>0.176776695296637</v>
      </c>
      <c r="T79" s="27" t="n">
        <f aca="false">S79/SQRT(COUNT(D79:Q79))</f>
        <v>0.0625</v>
      </c>
    </row>
    <row r="80" customFormat="false" ht="12.8" hidden="false" customHeight="false" outlineLevel="0" collapsed="false">
      <c r="A80" s="27"/>
      <c r="B80" s="27"/>
      <c r="C80" s="29" t="n">
        <v>1000</v>
      </c>
      <c r="D80" s="30" t="n">
        <v>0.5</v>
      </c>
      <c r="E80" s="30" t="n">
        <v>0.75</v>
      </c>
      <c r="F80" s="30" t="n">
        <v>0.25</v>
      </c>
      <c r="G80" s="30" t="n">
        <v>0.75</v>
      </c>
      <c r="H80" s="30" t="n">
        <v>0.5</v>
      </c>
      <c r="I80" s="30" t="n">
        <v>1</v>
      </c>
      <c r="J80" s="30" t="n">
        <v>0.5</v>
      </c>
      <c r="K80" s="30" t="n">
        <v>1</v>
      </c>
      <c r="L80" s="30"/>
      <c r="M80" s="30"/>
      <c r="N80" s="30"/>
      <c r="O80" s="30"/>
      <c r="P80" s="30"/>
      <c r="Q80" s="30"/>
      <c r="R80" s="29" t="n">
        <f aca="false">AVERAGE(D80:Q80)</f>
        <v>0.65625</v>
      </c>
      <c r="S80" s="27" t="n">
        <f aca="false">STDEV(D80:Q80)</f>
        <v>0.265165042944955</v>
      </c>
      <c r="T80" s="27" t="n">
        <f aca="false">S80/SQRT(COUNT(D80:Q80))</f>
        <v>0.09375</v>
      </c>
    </row>
    <row r="81" customFormat="false" ht="12.8" hidden="false" customHeight="false" outlineLevel="0" collapsed="false">
      <c r="A81" s="27"/>
      <c r="B81" s="27"/>
      <c r="C81" s="29" t="n">
        <v>1500</v>
      </c>
      <c r="D81" s="30" t="n">
        <v>1</v>
      </c>
      <c r="E81" s="30" t="n">
        <v>1</v>
      </c>
      <c r="F81" s="30" t="n">
        <v>1</v>
      </c>
      <c r="G81" s="30" t="n">
        <v>1</v>
      </c>
      <c r="H81" s="30" t="n">
        <v>2.5</v>
      </c>
      <c r="I81" s="30" t="n">
        <v>1</v>
      </c>
      <c r="J81" s="30" t="n">
        <v>2.5</v>
      </c>
      <c r="K81" s="30" t="n">
        <v>1</v>
      </c>
      <c r="L81" s="30"/>
      <c r="M81" s="30"/>
      <c r="N81" s="30"/>
      <c r="O81" s="30"/>
      <c r="P81" s="30"/>
      <c r="Q81" s="30"/>
      <c r="R81" s="29" t="n">
        <f aca="false">AVERAGE(D81:Q81)</f>
        <v>1.375</v>
      </c>
      <c r="S81" s="27" t="n">
        <f aca="false">STDEV(D81:Q81)</f>
        <v>0.694365074829414</v>
      </c>
      <c r="T81" s="27" t="n">
        <f aca="false">S81/SQRT(COUNT(D81:Q81))</f>
        <v>0.245495126515491</v>
      </c>
    </row>
    <row r="82" customFormat="false" ht="12.8" hidden="false" customHeight="false" outlineLevel="0" collapsed="false">
      <c r="A82" s="27"/>
      <c r="B82" s="27"/>
      <c r="C82" s="29" t="n">
        <v>2000</v>
      </c>
      <c r="D82" s="30" t="n">
        <v>2.5</v>
      </c>
      <c r="E82" s="30" t="n">
        <v>2.5</v>
      </c>
      <c r="F82" s="30" t="n">
        <v>2.5</v>
      </c>
      <c r="G82" s="30" t="n">
        <v>1</v>
      </c>
      <c r="H82" s="30" t="n">
        <v>2.5</v>
      </c>
      <c r="I82" s="30" t="n">
        <v>2.5</v>
      </c>
      <c r="J82" s="30" t="n">
        <v>2.5</v>
      </c>
      <c r="K82" s="30" t="n">
        <v>2.5</v>
      </c>
      <c r="L82" s="30"/>
      <c r="M82" s="30"/>
      <c r="N82" s="30"/>
      <c r="O82" s="30"/>
      <c r="P82" s="30"/>
      <c r="Q82" s="30"/>
      <c r="R82" s="29" t="n">
        <f aca="false">AVERAGE(D82:Q82)</f>
        <v>2.3125</v>
      </c>
      <c r="S82" s="27" t="n">
        <f aca="false">STDEV(D82:Q82)</f>
        <v>0.530330085889911</v>
      </c>
      <c r="T82" s="27" t="n">
        <f aca="false">S82/SQRT(COUNT(D82:Q82))</f>
        <v>0.1875</v>
      </c>
    </row>
    <row r="83" customFormat="false" ht="12.8" hidden="false" customHeight="false" outlineLevel="0" collapsed="false">
      <c r="A83" s="27"/>
      <c r="B83" s="27"/>
      <c r="C83" s="29" t="n">
        <v>2500</v>
      </c>
      <c r="D83" s="30" t="n">
        <v>5</v>
      </c>
      <c r="E83" s="30" t="n">
        <v>2.5</v>
      </c>
      <c r="F83" s="30" t="n">
        <v>2.5</v>
      </c>
      <c r="G83" s="30" t="n">
        <v>2.5</v>
      </c>
      <c r="H83" s="30" t="n">
        <v>2.5</v>
      </c>
      <c r="I83" s="30" t="n">
        <v>5</v>
      </c>
      <c r="J83" s="30" t="n">
        <v>2.5</v>
      </c>
      <c r="K83" s="30" t="n">
        <v>5</v>
      </c>
      <c r="L83" s="30"/>
      <c r="M83" s="30"/>
      <c r="N83" s="30"/>
      <c r="O83" s="30"/>
      <c r="P83" s="30"/>
      <c r="Q83" s="30"/>
      <c r="R83" s="29" t="n">
        <f aca="false">AVERAGE(D83:Q83)</f>
        <v>3.4375</v>
      </c>
      <c r="S83" s="27" t="n">
        <f aca="false">STDEV(D83:Q83)</f>
        <v>1.29387292376691</v>
      </c>
      <c r="T83" s="27" t="n">
        <f aca="false">S83/SQRT(COUNT(D83:Q83))</f>
        <v>0.457453159194625</v>
      </c>
    </row>
    <row r="84" customFormat="false" ht="12.8" hidden="false" customHeight="false" outlineLevel="0" collapsed="false">
      <c r="A84" s="27"/>
      <c r="B84" s="27"/>
      <c r="C84" s="29" t="n">
        <v>3000</v>
      </c>
      <c r="D84" s="30" t="n">
        <v>7.5</v>
      </c>
      <c r="E84" s="30" t="n">
        <v>5</v>
      </c>
      <c r="F84" s="30" t="n">
        <v>5</v>
      </c>
      <c r="G84" s="30" t="n">
        <v>5</v>
      </c>
      <c r="H84" s="30" t="n">
        <v>5</v>
      </c>
      <c r="I84" s="30" t="n">
        <v>7.5</v>
      </c>
      <c r="J84" s="30" t="n">
        <v>5</v>
      </c>
      <c r="K84" s="30" t="n">
        <v>5</v>
      </c>
      <c r="L84" s="30"/>
      <c r="M84" s="30"/>
      <c r="N84" s="30"/>
      <c r="O84" s="30"/>
      <c r="P84" s="30"/>
      <c r="Q84" s="30"/>
      <c r="R84" s="29" t="n">
        <f aca="false">AVERAGE(D84:Q84)</f>
        <v>5.625</v>
      </c>
      <c r="S84" s="27" t="n">
        <f aca="false">STDEV(D84:Q84)</f>
        <v>1.15727512471569</v>
      </c>
      <c r="T84" s="27" t="n">
        <f aca="false">S84/SQRT(COUNT(D84:Q84))</f>
        <v>0.409158544192486</v>
      </c>
    </row>
    <row r="85" customFormat="false" ht="12.8" hidden="false" customHeight="false" outlineLevel="0" collapsed="false">
      <c r="A85" s="27"/>
      <c r="B85" s="27"/>
      <c r="C85" s="29" t="n">
        <v>4000</v>
      </c>
      <c r="D85" s="30" t="s">
        <v>34</v>
      </c>
      <c r="E85" s="30" t="s">
        <v>34</v>
      </c>
      <c r="F85" s="30" t="n">
        <v>5</v>
      </c>
      <c r="G85" s="30" t="n">
        <v>7.5</v>
      </c>
      <c r="H85" s="30" t="n">
        <v>5</v>
      </c>
      <c r="I85" s="30" t="n">
        <v>7.5</v>
      </c>
      <c r="J85" s="30" t="n">
        <v>7.5</v>
      </c>
      <c r="K85" s="30" t="n">
        <v>5</v>
      </c>
      <c r="L85" s="30"/>
      <c r="M85" s="30"/>
      <c r="N85" s="30"/>
      <c r="O85" s="30"/>
      <c r="P85" s="30"/>
      <c r="Q85" s="30"/>
      <c r="R85" s="29" t="n">
        <f aca="false">AVERAGE(D85:Q85)</f>
        <v>6.25</v>
      </c>
      <c r="S85" s="27" t="n">
        <f aca="false">STDEV(D85:Q85)</f>
        <v>1.36930639376292</v>
      </c>
      <c r="T85" s="27" t="n">
        <f aca="false">S85/SQRT(COUNT(D85:Q85))</f>
        <v>0.559016994374947</v>
      </c>
    </row>
    <row r="86" customFormat="false" ht="12.8" hidden="false" customHeight="false" outlineLevel="0" collapsed="false">
      <c r="A86" s="27"/>
      <c r="B86" s="27"/>
      <c r="C86" s="29" t="n">
        <v>6000</v>
      </c>
      <c r="D86" s="30" t="s">
        <v>34</v>
      </c>
      <c r="E86" s="30" t="s">
        <v>34</v>
      </c>
      <c r="F86" s="30" t="n">
        <v>5</v>
      </c>
      <c r="G86" s="30" t="n">
        <v>5</v>
      </c>
      <c r="H86" s="30" t="n">
        <v>7.5</v>
      </c>
      <c r="I86" s="30" t="s">
        <v>34</v>
      </c>
      <c r="J86" s="30" t="n">
        <v>7.5</v>
      </c>
      <c r="K86" s="30" t="n">
        <v>5</v>
      </c>
      <c r="L86" s="30"/>
      <c r="M86" s="30"/>
      <c r="N86" s="30"/>
      <c r="O86" s="30"/>
      <c r="P86" s="30"/>
      <c r="Q86" s="30"/>
      <c r="R86" s="29" t="n">
        <f aca="false">AVERAGE(D86:Q86)</f>
        <v>6</v>
      </c>
      <c r="S86" s="27" t="n">
        <f aca="false">STDEV(D86:Q86)</f>
        <v>1.36930639376292</v>
      </c>
      <c r="T86" s="27" t="n">
        <f aca="false">S86/SQRT(COUNT(D86:Q86))</f>
        <v>0.612372435695794</v>
      </c>
    </row>
    <row r="87" customFormat="false" ht="12.8" hidden="false" customHeight="false" outlineLevel="0" collapsed="false">
      <c r="A87" s="27"/>
      <c r="B87" s="27"/>
      <c r="C87" s="29" t="n">
        <v>8000</v>
      </c>
      <c r="D87" s="30" t="s">
        <v>34</v>
      </c>
      <c r="E87" s="30" t="s">
        <v>34</v>
      </c>
      <c r="F87" s="30" t="n">
        <v>10</v>
      </c>
      <c r="G87" s="30" t="n">
        <v>7.5</v>
      </c>
      <c r="H87" s="30" t="n">
        <v>5</v>
      </c>
      <c r="I87" s="30" t="s">
        <v>34</v>
      </c>
      <c r="J87" s="30" t="n">
        <v>7.5</v>
      </c>
      <c r="K87" s="30" t="n">
        <v>7.5</v>
      </c>
      <c r="L87" s="30"/>
      <c r="M87" s="30"/>
      <c r="N87" s="30"/>
      <c r="O87" s="30"/>
      <c r="P87" s="30"/>
      <c r="Q87" s="30"/>
      <c r="R87" s="29" t="n">
        <f aca="false">AVERAGE(D87:Q87)</f>
        <v>7.5</v>
      </c>
      <c r="S87" s="27" t="n">
        <f aca="false">STDEV(D87:Q87)</f>
        <v>1.76776695296637</v>
      </c>
      <c r="T87" s="27" t="n">
        <f aca="false">S87/SQRT(COUNT(D87:Q87))</f>
        <v>0.790569415042095</v>
      </c>
    </row>
    <row r="88" customFormat="false" ht="12.8" hidden="false" customHeight="false" outlineLevel="0" collapsed="false">
      <c r="A88" s="27"/>
      <c r="B88" s="27"/>
      <c r="C88" s="29" t="n">
        <v>10000</v>
      </c>
      <c r="D88" s="30" t="s">
        <v>34</v>
      </c>
      <c r="E88" s="30" t="s">
        <v>34</v>
      </c>
      <c r="F88" s="30" t="n">
        <v>10</v>
      </c>
      <c r="G88" s="30" t="n">
        <v>7.5</v>
      </c>
      <c r="H88" s="30" t="n">
        <v>10</v>
      </c>
      <c r="I88" s="30" t="s">
        <v>34</v>
      </c>
      <c r="J88" s="30" t="n">
        <v>10</v>
      </c>
      <c r="K88" s="30" t="n">
        <v>7.5</v>
      </c>
      <c r="L88" s="30"/>
      <c r="M88" s="30"/>
      <c r="N88" s="30"/>
      <c r="O88" s="30"/>
      <c r="P88" s="30"/>
      <c r="Q88" s="30"/>
      <c r="R88" s="29" t="n">
        <f aca="false">AVERAGE(D88:Q88)</f>
        <v>9</v>
      </c>
      <c r="S88" s="27" t="n">
        <f aca="false">STDEV(D88:Q88)</f>
        <v>1.36930639376292</v>
      </c>
      <c r="T88" s="27" t="n">
        <f aca="false">S88/SQRT(COUNT(D88:Q88))</f>
        <v>0.612372435695794</v>
      </c>
    </row>
    <row r="94" customFormat="false" ht="12.8" hidden="false" customHeight="false" outlineLevel="0" collapsed="false">
      <c r="T94" s="15" t="s">
        <v>68</v>
      </c>
      <c r="U94" s="16"/>
      <c r="V94" s="16"/>
      <c r="W94" s="16"/>
      <c r="X94" s="16"/>
    </row>
    <row r="95" customFormat="false" ht="12.8" hidden="false" customHeight="false" outlineLevel="0" collapsed="false">
      <c r="T95" s="15" t="s">
        <v>69</v>
      </c>
      <c r="U95" s="16"/>
      <c r="V95" s="16"/>
      <c r="W95" s="16"/>
      <c r="X95" s="16"/>
    </row>
    <row r="96" customFormat="false" ht="12.8" hidden="false" customHeight="false" outlineLevel="0" collapsed="false">
      <c r="T96" s="16" t="s">
        <v>39</v>
      </c>
      <c r="U96" s="16" t="s">
        <v>70</v>
      </c>
      <c r="V96" s="16"/>
      <c r="W96" s="16"/>
      <c r="X96" s="16"/>
    </row>
    <row r="97" customFormat="false" ht="12.8" hidden="false" customHeight="false" outlineLevel="0" collapsed="false">
      <c r="T97" s="16"/>
      <c r="U97" s="16" t="s">
        <v>71</v>
      </c>
      <c r="V97" s="16"/>
      <c r="W97" s="16"/>
      <c r="X97" s="16"/>
    </row>
    <row r="98" customFormat="false" ht="12.8" hidden="false" customHeight="false" outlineLevel="0" collapsed="false">
      <c r="T98" s="16"/>
      <c r="U98" s="16"/>
      <c r="V98" s="16"/>
      <c r="W98" s="16"/>
      <c r="X98" s="16"/>
    </row>
    <row r="99" customFormat="false" ht="12.8" hidden="false" customHeight="false" outlineLevel="0" collapsed="false">
      <c r="T99" s="16"/>
      <c r="U99" s="16"/>
      <c r="V99" s="16"/>
      <c r="W99" s="16"/>
      <c r="X99" s="16"/>
    </row>
    <row r="100" customFormat="false" ht="12.8" hidden="false" customHeight="false" outlineLevel="0" collapsed="false">
      <c r="T100" s="16"/>
      <c r="U100" s="17" t="s">
        <v>10</v>
      </c>
      <c r="V100" s="15" t="s">
        <v>30</v>
      </c>
      <c r="W100" s="15" t="s">
        <v>32</v>
      </c>
      <c r="X100" s="15"/>
    </row>
    <row r="101" customFormat="false" ht="12.8" hidden="false" customHeight="false" outlineLevel="0" collapsed="false">
      <c r="T101" s="16"/>
      <c r="U101" s="32" t="n">
        <v>50</v>
      </c>
      <c r="V101" s="33" t="n">
        <v>0.4403636</v>
      </c>
      <c r="W101" s="33" t="n">
        <v>0.07954325</v>
      </c>
      <c r="X101" s="16"/>
    </row>
    <row r="102" customFormat="false" ht="12.8" hidden="false" customHeight="false" outlineLevel="0" collapsed="false">
      <c r="T102" s="16"/>
      <c r="U102" s="32" t="n">
        <v>100</v>
      </c>
      <c r="V102" s="33" t="n">
        <v>0.4207273</v>
      </c>
      <c r="W102" s="33" t="n">
        <v>0.08438999</v>
      </c>
      <c r="X102" s="16"/>
    </row>
    <row r="103" customFormat="false" ht="12.8" hidden="false" customHeight="false" outlineLevel="0" collapsed="false">
      <c r="T103" s="16"/>
      <c r="U103" s="32" t="n">
        <v>200</v>
      </c>
      <c r="V103" s="33" t="n">
        <v>0.5647272</v>
      </c>
      <c r="W103" s="33" t="n">
        <v>0.09920786</v>
      </c>
      <c r="X103" s="16"/>
    </row>
    <row r="104" customFormat="false" ht="12.8" hidden="false" customHeight="false" outlineLevel="0" collapsed="false">
      <c r="T104" s="16"/>
      <c r="U104" s="32" t="n">
        <v>300</v>
      </c>
      <c r="V104" s="33" t="n">
        <v>0.2767273</v>
      </c>
      <c r="W104" s="33" t="n">
        <v>0.02511892</v>
      </c>
      <c r="X104" s="16"/>
    </row>
    <row r="105" customFormat="false" ht="12.8" hidden="false" customHeight="false" outlineLevel="0" collapsed="false">
      <c r="T105" s="16"/>
      <c r="U105" s="32" t="n">
        <v>500</v>
      </c>
      <c r="V105" s="33" t="n">
        <v>0.1392727</v>
      </c>
      <c r="W105" s="33" t="n">
        <v>0.02511892</v>
      </c>
      <c r="X105" s="16"/>
    </row>
    <row r="106" customFormat="false" ht="12.8" hidden="false" customHeight="false" outlineLevel="0" collapsed="false">
      <c r="T106" s="16"/>
      <c r="U106" s="32" t="n">
        <v>700</v>
      </c>
      <c r="V106" s="33" t="n">
        <v>0.1589091</v>
      </c>
      <c r="W106" s="33" t="n">
        <v>0.02900483</v>
      </c>
      <c r="X106" s="16"/>
    </row>
    <row r="107" customFormat="false" ht="12.8" hidden="false" customHeight="false" outlineLevel="0" collapsed="false">
      <c r="T107" s="16"/>
      <c r="U107" s="32" t="n">
        <v>1000</v>
      </c>
      <c r="V107" s="33" t="n">
        <v>0.4207273</v>
      </c>
      <c r="W107" s="33" t="n">
        <v>0.08438999</v>
      </c>
      <c r="X107" s="16"/>
    </row>
    <row r="108" customFormat="false" ht="12.8" hidden="false" customHeight="false" outlineLevel="0" collapsed="false">
      <c r="T108" s="16"/>
      <c r="U108" s="32" t="n">
        <v>1500</v>
      </c>
      <c r="V108" s="33" t="n">
        <v>0.3781818</v>
      </c>
      <c r="W108" s="33" t="n">
        <v>0.05928804</v>
      </c>
      <c r="X108" s="16"/>
    </row>
    <row r="109" customFormat="false" ht="12.8" hidden="false" customHeight="false" outlineLevel="0" collapsed="false">
      <c r="T109" s="16"/>
      <c r="U109" s="32" t="n">
        <v>2000</v>
      </c>
      <c r="V109" s="33" t="n">
        <v>0.316</v>
      </c>
      <c r="W109" s="33" t="n">
        <v>1.67372E-017</v>
      </c>
      <c r="X109" s="16"/>
    </row>
    <row r="110" customFormat="false" ht="12.8" hidden="false" customHeight="false" outlineLevel="0" collapsed="false">
      <c r="T110" s="16"/>
      <c r="U110" s="32" t="n">
        <v>3000</v>
      </c>
      <c r="V110" s="33" t="n">
        <v>0.2210909</v>
      </c>
      <c r="W110" s="33" t="n">
        <v>0.07830957</v>
      </c>
      <c r="X110" s="16"/>
    </row>
    <row r="111" customFormat="false" ht="12.8" hidden="false" customHeight="false" outlineLevel="0" collapsed="false">
      <c r="T111" s="16"/>
      <c r="U111" s="32" t="n">
        <v>4000</v>
      </c>
      <c r="V111" s="33" t="n">
        <v>0.3618182</v>
      </c>
      <c r="W111" s="33" t="n">
        <v>0.09531347</v>
      </c>
      <c r="X111" s="16"/>
    </row>
    <row r="112" customFormat="false" ht="12.8" hidden="false" customHeight="false" outlineLevel="0" collapsed="false">
      <c r="T112" s="16"/>
      <c r="U112" s="32" t="n">
        <v>5000</v>
      </c>
      <c r="V112" s="33" t="n">
        <v>0.2996364</v>
      </c>
      <c r="W112" s="33" t="n">
        <v>0.07337972</v>
      </c>
      <c r="X112" s="16"/>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&amp;CSeite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11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R94" activeCellId="0" sqref="R94"/>
    </sheetView>
  </sheetViews>
  <sheetFormatPr defaultColWidth="11.5703125" defaultRowHeight="12.8" zeroHeight="false" outlineLevelRow="0" outlineLevelCol="0"/>
  <sheetData>
    <row r="1" customFormat="false" ht="15" hidden="false" customHeight="false" outlineLevel="0" collapsed="false">
      <c r="A1" s="2"/>
      <c r="B1" s="22"/>
    </row>
    <row r="2" customFormat="false" ht="15.9" hidden="false" customHeight="false" outlineLevel="0" collapsed="false">
      <c r="A2" s="2" t="s">
        <v>72</v>
      </c>
      <c r="B2" s="22"/>
    </row>
    <row r="3" customFormat="false" ht="12.8" hidden="false" customHeight="false" outlineLevel="0" collapsed="false">
      <c r="B3" s="22"/>
      <c r="E3" s="19"/>
    </row>
    <row r="4" customFormat="false" ht="12.8" hidden="false" customHeight="false" outlineLevel="0" collapsed="false">
      <c r="B4" s="22"/>
      <c r="E4" s="19"/>
    </row>
    <row r="5" customFormat="false" ht="15" hidden="false" customHeight="false" outlineLevel="0" collapsed="false">
      <c r="A5" s="22"/>
      <c r="B5" s="22"/>
      <c r="E5" s="3"/>
    </row>
    <row r="6" customFormat="false" ht="15" hidden="false" customHeight="false" outlineLevel="0" collapsed="false">
      <c r="A6" s="22"/>
      <c r="B6" s="22"/>
      <c r="D6" s="3" t="s">
        <v>73</v>
      </c>
      <c r="E6" s="34"/>
    </row>
    <row r="7" customFormat="false" ht="15" hidden="false" customHeight="false" outlineLevel="0" collapsed="false">
      <c r="A7" s="22"/>
      <c r="B7" s="22"/>
      <c r="D7" s="4" t="s">
        <v>74</v>
      </c>
      <c r="E7" s="3"/>
    </row>
    <row r="8" customFormat="false" ht="15" hidden="false" customHeight="false" outlineLevel="0" collapsed="false">
      <c r="A8" s="22"/>
      <c r="B8" s="22"/>
      <c r="D8" s="4" t="s">
        <v>46</v>
      </c>
      <c r="E8" s="3"/>
    </row>
    <row r="9" customFormat="false" ht="15" hidden="false" customHeight="false" outlineLevel="0" collapsed="false">
      <c r="A9" s="22"/>
      <c r="B9" s="22"/>
      <c r="E9" s="3"/>
    </row>
    <row r="10" customFormat="false" ht="15" hidden="false" customHeight="false" outlineLevel="0" collapsed="false">
      <c r="A10" s="22"/>
      <c r="B10" s="22"/>
      <c r="D10" s="3" t="s">
        <v>47</v>
      </c>
      <c r="E10" s="3"/>
    </row>
    <row r="11" customFormat="false" ht="15" hidden="false" customHeight="false" outlineLevel="0" collapsed="false">
      <c r="A11" s="22"/>
      <c r="B11" s="22"/>
      <c r="D11" s="3"/>
      <c r="E11" s="3"/>
    </row>
    <row r="12" customFormat="false" ht="15" hidden="false" customHeight="false" outlineLevel="0" collapsed="false">
      <c r="A12" s="22"/>
      <c r="B12" s="22"/>
      <c r="D12" s="3" t="s">
        <v>48</v>
      </c>
      <c r="E12" s="3"/>
    </row>
    <row r="13" customFormat="false" ht="15" hidden="false" customHeight="false" outlineLevel="0" collapsed="false">
      <c r="A13" s="22"/>
      <c r="B13" s="22"/>
      <c r="D13" s="3"/>
      <c r="E13" s="3"/>
    </row>
    <row r="14" customFormat="false" ht="15" hidden="false" customHeight="false" outlineLevel="0" collapsed="false">
      <c r="A14" s="22"/>
      <c r="B14" s="22"/>
      <c r="D14" s="3" t="s">
        <v>49</v>
      </c>
      <c r="E14" s="3"/>
    </row>
    <row r="15" customFormat="false" ht="15" hidden="false" customHeight="false" outlineLevel="0" collapsed="false">
      <c r="A15" s="22"/>
      <c r="B15" s="22"/>
      <c r="D15" s="3" t="s">
        <v>5</v>
      </c>
      <c r="E15" s="3"/>
    </row>
    <row r="16" customFormat="false" ht="15" hidden="false" customHeight="false" outlineLevel="0" collapsed="false">
      <c r="A16" s="22"/>
      <c r="B16" s="22"/>
      <c r="D16" s="35"/>
    </row>
    <row r="17" customFormat="false" ht="15" hidden="false" customHeight="false" outlineLevel="0" collapsed="false">
      <c r="A17" s="22"/>
      <c r="B17" s="22"/>
      <c r="D17" s="4"/>
    </row>
    <row r="18" customFormat="false" ht="12.8" hidden="false" customHeight="false" outlineLevel="0" collapsed="false">
      <c r="A18" s="22"/>
      <c r="B18" s="22"/>
    </row>
    <row r="19" customFormat="false" ht="12.8" hidden="false" customHeight="false" outlineLevel="0" collapsed="false">
      <c r="A19" s="22"/>
      <c r="B19" s="22"/>
    </row>
    <row r="20" customFormat="false" ht="12.8" hidden="false" customHeight="false" outlineLevel="0" collapsed="false">
      <c r="A20" s="22"/>
      <c r="B20" s="22"/>
    </row>
    <row r="21" customFormat="false" ht="12.8" hidden="false" customHeight="false" outlineLevel="0" collapsed="false">
      <c r="A21" s="36" t="s">
        <v>75</v>
      </c>
      <c r="B21" s="36"/>
      <c r="C21" s="37" t="s">
        <v>10</v>
      </c>
      <c r="D21" s="36" t="s">
        <v>66</v>
      </c>
      <c r="E21" s="36" t="s">
        <v>53</v>
      </c>
      <c r="F21" s="36" t="s">
        <v>55</v>
      </c>
      <c r="G21" s="36" t="s">
        <v>57</v>
      </c>
      <c r="H21" s="36" t="s">
        <v>59</v>
      </c>
      <c r="I21" s="36" t="s">
        <v>60</v>
      </c>
      <c r="J21" s="36" t="s">
        <v>61</v>
      </c>
      <c r="K21" s="36" t="s">
        <v>64</v>
      </c>
      <c r="L21" s="38"/>
      <c r="M21" s="38"/>
      <c r="N21" s="38"/>
      <c r="O21" s="36"/>
      <c r="P21" s="36"/>
      <c r="Q21" s="38"/>
      <c r="R21" s="37" t="s">
        <v>30</v>
      </c>
      <c r="S21" s="36" t="s">
        <v>31</v>
      </c>
      <c r="T21" s="36" t="s">
        <v>32</v>
      </c>
    </row>
    <row r="22" customFormat="false" ht="12.8" hidden="false" customHeight="false" outlineLevel="0" collapsed="false">
      <c r="A22" s="36" t="s">
        <v>33</v>
      </c>
      <c r="B22" s="39" t="n">
        <v>8</v>
      </c>
      <c r="C22" s="36" t="n">
        <v>30</v>
      </c>
      <c r="D22" s="40" t="n">
        <v>0.25</v>
      </c>
      <c r="E22" s="40" t="n">
        <v>5</v>
      </c>
      <c r="F22" s="40" t="n">
        <v>0.5</v>
      </c>
      <c r="G22" s="40" t="n">
        <v>0.5</v>
      </c>
      <c r="H22" s="40" t="n">
        <v>0.75</v>
      </c>
      <c r="I22" s="38" t="n">
        <v>1</v>
      </c>
      <c r="J22" s="38" t="n">
        <v>2.5</v>
      </c>
      <c r="K22" s="40" t="n">
        <v>0.5</v>
      </c>
      <c r="L22" s="38"/>
      <c r="M22" s="38"/>
      <c r="N22" s="38"/>
      <c r="O22" s="40"/>
      <c r="P22" s="38"/>
      <c r="Q22" s="38"/>
      <c r="R22" s="36" t="n">
        <f aca="false">AVERAGE(D22:Q22)</f>
        <v>1.375</v>
      </c>
      <c r="S22" s="41" t="n">
        <f aca="false">STDEV(D22:Q22)</f>
        <v>1.62568666810586</v>
      </c>
      <c r="T22" s="41" t="n">
        <f aca="false">S22/SQRT(COUNT(D22:Q22))</f>
        <v>0.57476703355111</v>
      </c>
    </row>
    <row r="23" customFormat="false" ht="12.8" hidden="false" customHeight="false" outlineLevel="0" collapsed="false">
      <c r="A23" s="39" t="n">
        <f aca="false">COUNT(D22:Q39)</f>
        <v>129</v>
      </c>
      <c r="B23" s="36"/>
      <c r="C23" s="36" t="n">
        <v>50</v>
      </c>
      <c r="D23" s="40" t="n">
        <v>0.5</v>
      </c>
      <c r="E23" s="40" t="n">
        <v>5</v>
      </c>
      <c r="F23" s="40" t="n">
        <v>0.25</v>
      </c>
      <c r="G23" s="40" t="n">
        <v>0.5</v>
      </c>
      <c r="H23" s="40" t="n">
        <v>0.75</v>
      </c>
      <c r="I23" s="38" t="n">
        <v>2.5</v>
      </c>
      <c r="J23" s="38" t="n">
        <v>2.5</v>
      </c>
      <c r="K23" s="40" t="n">
        <v>0.75</v>
      </c>
      <c r="L23" s="38"/>
      <c r="M23" s="38"/>
      <c r="N23" s="38"/>
      <c r="O23" s="40"/>
      <c r="P23" s="38"/>
      <c r="Q23" s="38"/>
      <c r="R23" s="36" t="n">
        <f aca="false">AVERAGE(D23:Q23)</f>
        <v>1.59375</v>
      </c>
      <c r="S23" s="41" t="n">
        <f aca="false">STDEV(D23:Q23)</f>
        <v>1.64174069207046</v>
      </c>
      <c r="T23" s="41" t="n">
        <f aca="false">S23/SQRT(COUNT(D23:Q23))</f>
        <v>0.58044298815646</v>
      </c>
    </row>
    <row r="24" customFormat="false" ht="12.8" hidden="false" customHeight="false" outlineLevel="0" collapsed="false">
      <c r="A24" s="36"/>
      <c r="B24" s="36"/>
      <c r="C24" s="36" t="n">
        <v>80</v>
      </c>
      <c r="D24" s="40" t="n">
        <v>0.25</v>
      </c>
      <c r="E24" s="40" t="n">
        <v>2.5</v>
      </c>
      <c r="F24" s="40" t="n">
        <v>0.5</v>
      </c>
      <c r="G24" s="40" t="n">
        <v>0.75</v>
      </c>
      <c r="H24" s="40" t="n">
        <v>0.75</v>
      </c>
      <c r="I24" s="38" t="n">
        <v>1</v>
      </c>
      <c r="J24" s="38" t="n">
        <v>0.75</v>
      </c>
      <c r="K24" s="40" t="n">
        <v>0.5</v>
      </c>
      <c r="L24" s="38"/>
      <c r="M24" s="38"/>
      <c r="N24" s="38"/>
      <c r="O24" s="40"/>
      <c r="P24" s="38"/>
      <c r="Q24" s="38"/>
      <c r="R24" s="36" t="n">
        <f aca="false">AVERAGE(D24:Q24)</f>
        <v>0.875</v>
      </c>
      <c r="S24" s="41" t="n">
        <f aca="false">STDEV(D24:Q24)</f>
        <v>0.694365074829414</v>
      </c>
      <c r="T24" s="41" t="n">
        <f aca="false">S24/SQRT(COUNT(D24:Q24))</f>
        <v>0.245495126515491</v>
      </c>
    </row>
    <row r="25" customFormat="false" ht="12.8" hidden="false" customHeight="false" outlineLevel="0" collapsed="false">
      <c r="A25" s="36"/>
      <c r="B25" s="36"/>
      <c r="C25" s="36" t="n">
        <v>100</v>
      </c>
      <c r="D25" s="40" t="n">
        <v>0.25</v>
      </c>
      <c r="E25" s="40" t="n">
        <v>1</v>
      </c>
      <c r="F25" s="40" t="n">
        <v>0.5</v>
      </c>
      <c r="G25" s="40" t="n">
        <v>0.5</v>
      </c>
      <c r="H25" s="40" t="n">
        <v>1</v>
      </c>
      <c r="I25" s="38" t="n">
        <v>0.75</v>
      </c>
      <c r="J25" s="38" t="n">
        <v>0.5</v>
      </c>
      <c r="K25" s="40" t="n">
        <v>0.5</v>
      </c>
      <c r="L25" s="38"/>
      <c r="M25" s="38"/>
      <c r="N25" s="38"/>
      <c r="O25" s="40"/>
      <c r="P25" s="38"/>
      <c r="Q25" s="38"/>
      <c r="R25" s="36" t="n">
        <f aca="false">AVERAGE(D25:Q25)</f>
        <v>0.625</v>
      </c>
      <c r="S25" s="41" t="n">
        <f aca="false">STDEV(D25:Q25)</f>
        <v>0.267261241912424</v>
      </c>
      <c r="T25" s="41" t="n">
        <f aca="false">S25/SQRT(COUNT(D25:Q25))</f>
        <v>0.0944911182523068</v>
      </c>
    </row>
    <row r="26" customFormat="false" ht="12.8" hidden="false" customHeight="false" outlineLevel="0" collapsed="false">
      <c r="A26" s="36"/>
      <c r="B26" s="36"/>
      <c r="C26" s="36" t="n">
        <v>200</v>
      </c>
      <c r="D26" s="40" t="n">
        <v>0.25</v>
      </c>
      <c r="E26" s="40" t="n">
        <v>1</v>
      </c>
      <c r="F26" s="40" t="n">
        <v>0.25</v>
      </c>
      <c r="G26" s="40" t="n">
        <v>0.25</v>
      </c>
      <c r="H26" s="40" t="n">
        <v>0.75</v>
      </c>
      <c r="I26" s="38" t="n">
        <v>0.5</v>
      </c>
      <c r="J26" s="38" t="n">
        <v>0.25</v>
      </c>
      <c r="K26" s="40" t="n">
        <v>0.5</v>
      </c>
      <c r="L26" s="38"/>
      <c r="M26" s="38"/>
      <c r="N26" s="38"/>
      <c r="O26" s="40"/>
      <c r="P26" s="38"/>
      <c r="Q26" s="38"/>
      <c r="R26" s="36" t="n">
        <f aca="false">AVERAGE(D26:Q26)</f>
        <v>0.46875</v>
      </c>
      <c r="S26" s="41" t="n">
        <f aca="false">STDEV(D26:Q26)</f>
        <v>0.281497906614901</v>
      </c>
      <c r="T26" s="41" t="n">
        <f aca="false">S26/SQRT(COUNT(D26:Q26))</f>
        <v>0.0995245393286069</v>
      </c>
    </row>
    <row r="27" customFormat="false" ht="12.8" hidden="false" customHeight="false" outlineLevel="0" collapsed="false">
      <c r="A27" s="36"/>
      <c r="B27" s="36"/>
      <c r="C27" s="36" t="n">
        <v>300</v>
      </c>
      <c r="D27" s="40" t="n">
        <v>0.1</v>
      </c>
      <c r="E27" s="40" t="n">
        <v>0.75</v>
      </c>
      <c r="F27" s="40" t="n">
        <v>0.25</v>
      </c>
      <c r="G27" s="40" t="n">
        <v>0.5</v>
      </c>
      <c r="H27" s="40" t="n">
        <v>0.75</v>
      </c>
      <c r="I27" s="38" t="n">
        <v>0.25</v>
      </c>
      <c r="J27" s="38" t="n">
        <v>0.25</v>
      </c>
      <c r="K27" s="40" t="n">
        <v>0.5</v>
      </c>
      <c r="L27" s="38"/>
      <c r="M27" s="38"/>
      <c r="N27" s="38"/>
      <c r="O27" s="40"/>
      <c r="P27" s="38"/>
      <c r="Q27" s="38"/>
      <c r="R27" s="36" t="n">
        <f aca="false">AVERAGE(D27:Q27)</f>
        <v>0.41875</v>
      </c>
      <c r="S27" s="41" t="n">
        <f aca="false">STDEV(D27:Q27)</f>
        <v>0.24485783047078</v>
      </c>
      <c r="T27" s="41" t="n">
        <f aca="false">S27/SQRT(COUNT(D27:Q27))</f>
        <v>0.0865703161762572</v>
      </c>
    </row>
    <row r="28" customFormat="false" ht="12.8" hidden="false" customHeight="false" outlineLevel="0" collapsed="false">
      <c r="A28" s="36"/>
      <c r="B28" s="36"/>
      <c r="C28" s="36" t="n">
        <v>400</v>
      </c>
      <c r="D28" s="40" t="n">
        <v>0.25</v>
      </c>
      <c r="E28" s="40" t="n">
        <v>0.75</v>
      </c>
      <c r="F28" s="40" t="n">
        <v>0.25</v>
      </c>
      <c r="G28" s="40" t="n">
        <v>0.075</v>
      </c>
      <c r="H28" s="40"/>
      <c r="I28" s="38" t="n">
        <v>0.75</v>
      </c>
      <c r="J28" s="38" t="n">
        <v>0.1</v>
      </c>
      <c r="K28" s="40" t="n">
        <v>0.25</v>
      </c>
      <c r="L28" s="38"/>
      <c r="M28" s="38"/>
      <c r="N28" s="38"/>
      <c r="O28" s="40"/>
      <c r="P28" s="38"/>
      <c r="Q28" s="38"/>
      <c r="R28" s="36" t="n">
        <f aca="false">AVERAGE(D28:Q28)</f>
        <v>0.346428571428571</v>
      </c>
      <c r="S28" s="41" t="n">
        <f aca="false">STDEV(D28:Q28)</f>
        <v>0.28520043077507</v>
      </c>
      <c r="T28" s="41" t="n">
        <f aca="false">S28/SQRT(COUNT(D28:Q28))</f>
        <v>0.107795630519904</v>
      </c>
    </row>
    <row r="29" customFormat="false" ht="12.8" hidden="false" customHeight="false" outlineLevel="0" collapsed="false">
      <c r="A29" s="36"/>
      <c r="B29" s="36"/>
      <c r="C29" s="36" t="n">
        <v>500</v>
      </c>
      <c r="D29" s="40" t="n">
        <v>0.1</v>
      </c>
      <c r="E29" s="40" t="n">
        <v>0.5</v>
      </c>
      <c r="F29" s="40" t="n">
        <v>0.5</v>
      </c>
      <c r="G29" s="40" t="n">
        <v>0.25</v>
      </c>
      <c r="H29" s="40" t="n">
        <v>0.75</v>
      </c>
      <c r="I29" s="38" t="n">
        <v>0.25</v>
      </c>
      <c r="J29" s="38" t="n">
        <v>0.075</v>
      </c>
      <c r="K29" s="40" t="n">
        <v>0.25</v>
      </c>
      <c r="L29" s="38"/>
      <c r="M29" s="38"/>
      <c r="N29" s="38"/>
      <c r="O29" s="40"/>
      <c r="P29" s="38"/>
      <c r="Q29" s="38"/>
      <c r="R29" s="36" t="n">
        <f aca="false">AVERAGE(D29:Q29)</f>
        <v>0.334375</v>
      </c>
      <c r="S29" s="41" t="n">
        <f aca="false">STDEV(D29:Q29)</f>
        <v>0.230270609439044</v>
      </c>
      <c r="T29" s="41" t="n">
        <f aca="false">S29/SQRT(COUNT(D29:Q29))</f>
        <v>0.0814129547211534</v>
      </c>
    </row>
    <row r="30" customFormat="false" ht="12.8" hidden="false" customHeight="false" outlineLevel="0" collapsed="false">
      <c r="A30" s="36"/>
      <c r="B30" s="36"/>
      <c r="C30" s="36" t="n">
        <v>800</v>
      </c>
      <c r="D30" s="40" t="n">
        <v>0.1</v>
      </c>
      <c r="E30" s="40" t="n">
        <v>0.5</v>
      </c>
      <c r="F30" s="40" t="n">
        <v>0.75</v>
      </c>
      <c r="G30" s="40" t="n">
        <v>0.75</v>
      </c>
      <c r="H30" s="40" t="n">
        <v>0.5</v>
      </c>
      <c r="I30" s="38" t="n">
        <v>0.75</v>
      </c>
      <c r="J30" s="38" t="n">
        <v>0.1</v>
      </c>
      <c r="K30" s="40" t="n">
        <v>1</v>
      </c>
      <c r="L30" s="38"/>
      <c r="M30" s="38"/>
      <c r="N30" s="38"/>
      <c r="O30" s="40"/>
      <c r="P30" s="38"/>
      <c r="Q30" s="38"/>
      <c r="R30" s="36" t="n">
        <f aca="false">AVERAGE(D30:Q30)</f>
        <v>0.55625</v>
      </c>
      <c r="S30" s="41" t="n">
        <f aca="false">STDEV(D30:Q30)</f>
        <v>0.323416471883722</v>
      </c>
      <c r="T30" s="41" t="n">
        <f aca="false">S30/SQRT(COUNT(D30:Q30))</f>
        <v>0.114344990208204</v>
      </c>
    </row>
    <row r="31" customFormat="false" ht="12.8" hidden="false" customHeight="false" outlineLevel="0" collapsed="false">
      <c r="A31" s="36"/>
      <c r="B31" s="36"/>
      <c r="C31" s="36" t="n">
        <v>1000</v>
      </c>
      <c r="D31" s="40" t="n">
        <v>0.25</v>
      </c>
      <c r="E31" s="40" t="n">
        <v>0.5</v>
      </c>
      <c r="F31" s="40" t="n">
        <v>0.5</v>
      </c>
      <c r="G31" s="40" t="n">
        <v>0.75</v>
      </c>
      <c r="H31" s="40" t="n">
        <v>0.5</v>
      </c>
      <c r="I31" s="38" t="n">
        <v>2.5</v>
      </c>
      <c r="J31" s="38" t="n">
        <v>0.25</v>
      </c>
      <c r="K31" s="40" t="n">
        <v>1</v>
      </c>
      <c r="L31" s="38"/>
      <c r="M31" s="38"/>
      <c r="N31" s="38"/>
      <c r="O31" s="40"/>
      <c r="P31" s="38"/>
      <c r="Q31" s="38"/>
      <c r="R31" s="36" t="n">
        <f aca="false">AVERAGE(D31:Q31)</f>
        <v>0.78125</v>
      </c>
      <c r="S31" s="41" t="n">
        <f aca="false">STDEV(D31:Q31)</f>
        <v>0.737242691190822</v>
      </c>
      <c r="T31" s="41" t="n">
        <f aca="false">S31/SQRT(COUNT(D31:Q31))</f>
        <v>0.260654653160625</v>
      </c>
    </row>
    <row r="32" customFormat="false" ht="12.8" hidden="false" customHeight="false" outlineLevel="0" collapsed="false">
      <c r="A32" s="36"/>
      <c r="B32" s="36"/>
      <c r="C32" s="36" t="n">
        <v>1500</v>
      </c>
      <c r="D32" s="40" t="n">
        <v>1</v>
      </c>
      <c r="E32" s="40" t="n">
        <v>2.5</v>
      </c>
      <c r="F32" s="40" t="n">
        <v>0.75</v>
      </c>
      <c r="G32" s="40" t="n">
        <v>0.75</v>
      </c>
      <c r="H32" s="40" t="n">
        <v>1</v>
      </c>
      <c r="I32" s="38" t="n">
        <v>2.5</v>
      </c>
      <c r="J32" s="38" t="n">
        <v>0.5</v>
      </c>
      <c r="K32" s="40" t="n">
        <v>2.5</v>
      </c>
      <c r="L32" s="38"/>
      <c r="M32" s="38"/>
      <c r="N32" s="38"/>
      <c r="O32" s="40"/>
      <c r="P32" s="38"/>
      <c r="Q32" s="38"/>
      <c r="R32" s="36" t="n">
        <f aca="false">AVERAGE(D32:Q32)</f>
        <v>1.4375</v>
      </c>
      <c r="S32" s="41" t="n">
        <f aca="false">STDEV(D32:Q32)</f>
        <v>0.893927929341702</v>
      </c>
      <c r="T32" s="41" t="n">
        <f aca="false">S32/SQRT(COUNT(D32:Q32))</f>
        <v>0.316051250364783</v>
      </c>
    </row>
    <row r="33" customFormat="false" ht="12.8" hidden="false" customHeight="false" outlineLevel="0" collapsed="false">
      <c r="A33" s="36"/>
      <c r="B33" s="36"/>
      <c r="C33" s="36" t="n">
        <v>2000</v>
      </c>
      <c r="D33" s="40" t="n">
        <v>1</v>
      </c>
      <c r="E33" s="40" t="n">
        <v>2.5</v>
      </c>
      <c r="F33" s="40" t="n">
        <v>1</v>
      </c>
      <c r="G33" s="40" t="n">
        <v>0.75</v>
      </c>
      <c r="H33" s="40" t="n">
        <v>2.5</v>
      </c>
      <c r="I33" s="38" t="n">
        <v>5</v>
      </c>
      <c r="J33" s="38" t="n">
        <v>0.75</v>
      </c>
      <c r="K33" s="40" t="n">
        <v>5</v>
      </c>
      <c r="L33" s="38"/>
      <c r="M33" s="38"/>
      <c r="N33" s="38"/>
      <c r="O33" s="40"/>
      <c r="P33" s="38"/>
      <c r="Q33" s="38"/>
      <c r="R33" s="36" t="n">
        <f aca="false">AVERAGE(D33:Q33)</f>
        <v>2.3125</v>
      </c>
      <c r="S33" s="41" t="n">
        <f aca="false">STDEV(D33:Q33)</f>
        <v>1.80648632907721</v>
      </c>
      <c r="T33" s="41" t="n">
        <f aca="false">S33/SQRT(COUNT(D33:Q33))</f>
        <v>0.638689366705644</v>
      </c>
    </row>
    <row r="34" customFormat="false" ht="12.8" hidden="false" customHeight="false" outlineLevel="0" collapsed="false">
      <c r="A34" s="36"/>
      <c r="B34" s="36"/>
      <c r="C34" s="36" t="n">
        <v>2500</v>
      </c>
      <c r="D34" s="40" t="n">
        <v>5</v>
      </c>
      <c r="E34" s="40" t="n">
        <v>5</v>
      </c>
      <c r="F34" s="40" t="n">
        <v>2.5</v>
      </c>
      <c r="G34" s="40" t="n">
        <v>1</v>
      </c>
      <c r="H34" s="40" t="n">
        <v>5</v>
      </c>
      <c r="I34" s="38" t="n">
        <v>7.5</v>
      </c>
      <c r="J34" s="38" t="n">
        <v>2.5</v>
      </c>
      <c r="K34" s="40" t="n">
        <v>10</v>
      </c>
      <c r="L34" s="38"/>
      <c r="M34" s="38"/>
      <c r="N34" s="38"/>
      <c r="O34" s="40"/>
      <c r="P34" s="38"/>
      <c r="Q34" s="38"/>
      <c r="R34" s="36" t="n">
        <f aca="false">AVERAGE(D34:Q34)</f>
        <v>4.8125</v>
      </c>
      <c r="S34" s="41" t="n">
        <f aca="false">STDEV(D34:Q34)</f>
        <v>2.91471022818491</v>
      </c>
      <c r="T34" s="41" t="n">
        <f aca="false">S34/SQRT(COUNT(D34:Q34))</f>
        <v>1.03050568377167</v>
      </c>
    </row>
    <row r="35" customFormat="false" ht="12.8" hidden="false" customHeight="false" outlineLevel="0" collapsed="false">
      <c r="A35" s="36"/>
      <c r="B35" s="36"/>
      <c r="C35" s="36" t="n">
        <v>3000</v>
      </c>
      <c r="D35" s="40" t="n">
        <v>7.5</v>
      </c>
      <c r="E35" s="40" t="n">
        <v>7.5</v>
      </c>
      <c r="F35" s="40" t="n">
        <v>5</v>
      </c>
      <c r="G35" s="40" t="n">
        <v>5</v>
      </c>
      <c r="H35" s="40" t="n">
        <v>10</v>
      </c>
      <c r="I35" s="38" t="n">
        <v>10</v>
      </c>
      <c r="J35" s="38" t="n">
        <v>2.5</v>
      </c>
      <c r="K35" s="40"/>
      <c r="L35" s="38"/>
      <c r="M35" s="38"/>
      <c r="N35" s="38"/>
      <c r="O35" s="40"/>
      <c r="P35" s="38"/>
      <c r="Q35" s="38"/>
      <c r="R35" s="36" t="n">
        <f aca="false">AVERAGE(D35:Q35)</f>
        <v>6.78571428571429</v>
      </c>
      <c r="S35" s="41" t="n">
        <f aca="false">STDEV(D35:Q35)</f>
        <v>2.78174320132093</v>
      </c>
      <c r="T35" s="41" t="n">
        <f aca="false">S35/SQRT(COUNT(D35:Q35))</f>
        <v>1.05140010313427</v>
      </c>
    </row>
    <row r="36" customFormat="false" ht="12.8" hidden="false" customHeight="false" outlineLevel="0" collapsed="false">
      <c r="A36" s="36"/>
      <c r="B36" s="36"/>
      <c r="C36" s="36" t="n">
        <v>4000</v>
      </c>
      <c r="D36" s="40" t="n">
        <v>7.5</v>
      </c>
      <c r="E36" s="40" t="n">
        <v>10</v>
      </c>
      <c r="F36" s="40" t="n">
        <v>7.5</v>
      </c>
      <c r="G36" s="40" t="n">
        <v>7.5</v>
      </c>
      <c r="H36" s="40" t="n">
        <v>10</v>
      </c>
      <c r="I36" s="38" t="n">
        <v>10</v>
      </c>
      <c r="J36" s="38" t="n">
        <v>2.5</v>
      </c>
      <c r="K36" s="40"/>
      <c r="L36" s="38"/>
      <c r="M36" s="38"/>
      <c r="N36" s="38"/>
      <c r="O36" s="40"/>
      <c r="P36" s="38"/>
      <c r="Q36" s="38"/>
      <c r="R36" s="36" t="n">
        <f aca="false">AVERAGE(D36:Q36)</f>
        <v>7.85714285714286</v>
      </c>
      <c r="S36" s="41" t="n">
        <f aca="false">STDEV(D36:Q36)</f>
        <v>2.67261241912424</v>
      </c>
      <c r="T36" s="41" t="n">
        <f aca="false">S36/SQRT(COUNT(D36:Q36))</f>
        <v>1.01015254455221</v>
      </c>
    </row>
    <row r="37" customFormat="false" ht="12.8" hidden="false" customHeight="false" outlineLevel="0" collapsed="false">
      <c r="A37" s="36"/>
      <c r="B37" s="36"/>
      <c r="C37" s="36" t="n">
        <v>6000</v>
      </c>
      <c r="D37" s="40" t="n">
        <v>7.5</v>
      </c>
      <c r="E37" s="40" t="n">
        <v>5</v>
      </c>
      <c r="F37" s="40" t="n">
        <v>7.5</v>
      </c>
      <c r="G37" s="40" t="n">
        <v>10</v>
      </c>
      <c r="H37" s="40"/>
      <c r="I37" s="38" t="n">
        <v>10</v>
      </c>
      <c r="J37" s="38" t="n">
        <v>5</v>
      </c>
      <c r="K37" s="40"/>
      <c r="L37" s="38"/>
      <c r="M37" s="38"/>
      <c r="N37" s="38"/>
      <c r="O37" s="40"/>
      <c r="P37" s="38"/>
      <c r="Q37" s="38"/>
      <c r="R37" s="36" t="n">
        <f aca="false">AVERAGE(D37:Q37)</f>
        <v>7.5</v>
      </c>
      <c r="S37" s="41" t="n">
        <f aca="false">STDEV(D37:Q37)</f>
        <v>2.23606797749979</v>
      </c>
      <c r="T37" s="41" t="n">
        <f aca="false">S37/SQRT(COUNT(D37:Q37))</f>
        <v>0.912870929175277</v>
      </c>
    </row>
    <row r="38" customFormat="false" ht="12.8" hidden="false" customHeight="false" outlineLevel="0" collapsed="false">
      <c r="A38" s="36"/>
      <c r="B38" s="36"/>
      <c r="C38" s="36" t="n">
        <v>8000</v>
      </c>
      <c r="D38" s="40" t="n">
        <v>7.5</v>
      </c>
      <c r="E38" s="40" t="n">
        <v>10</v>
      </c>
      <c r="F38" s="40" t="n">
        <v>10</v>
      </c>
      <c r="G38" s="40"/>
      <c r="H38" s="40"/>
      <c r="I38" s="38"/>
      <c r="J38" s="38" t="n">
        <v>5</v>
      </c>
      <c r="K38" s="40"/>
      <c r="L38" s="38"/>
      <c r="M38" s="38"/>
      <c r="N38" s="38"/>
      <c r="O38" s="40"/>
      <c r="P38" s="38"/>
      <c r="Q38" s="38"/>
      <c r="R38" s="36" t="n">
        <f aca="false">AVERAGE(D38:Q38)</f>
        <v>8.125</v>
      </c>
      <c r="S38" s="41" t="n">
        <f aca="false">STDEV(D38:Q38)</f>
        <v>2.39356776939085</v>
      </c>
      <c r="T38" s="41" t="n">
        <f aca="false">S38/SQRT(COUNT(D38:Q38))</f>
        <v>1.19678388469542</v>
      </c>
    </row>
    <row r="39" customFormat="false" ht="12.8" hidden="false" customHeight="false" outlineLevel="0" collapsed="false">
      <c r="A39" s="36"/>
      <c r="B39" s="39"/>
      <c r="C39" s="36" t="n">
        <v>10000</v>
      </c>
      <c r="D39" s="40" t="n">
        <v>7.5</v>
      </c>
      <c r="E39" s="40"/>
      <c r="F39" s="40"/>
      <c r="G39" s="40"/>
      <c r="H39" s="40"/>
      <c r="I39" s="38"/>
      <c r="J39" s="38" t="n">
        <v>7.5</v>
      </c>
      <c r="K39" s="40"/>
      <c r="L39" s="38"/>
      <c r="M39" s="38"/>
      <c r="N39" s="38"/>
      <c r="O39" s="40"/>
      <c r="P39" s="38"/>
      <c r="Q39" s="38"/>
      <c r="R39" s="36" t="n">
        <f aca="false">AVERAGE(D39:Q39)</f>
        <v>7.5</v>
      </c>
      <c r="S39" s="41" t="n">
        <f aca="false">STDEV(D39:Q39)</f>
        <v>0</v>
      </c>
      <c r="T39" s="41" t="n">
        <f aca="false">S39/SQRT(COUNT(D39:Q39))</f>
        <v>0</v>
      </c>
    </row>
    <row r="40" customFormat="false" ht="12.8" hidden="false" customHeight="false" outlineLevel="0" collapsed="false">
      <c r="A40" s="22"/>
      <c r="B40" s="22"/>
    </row>
    <row r="41" customFormat="false" ht="12.8" hidden="false" customHeight="false" outlineLevel="0" collapsed="false">
      <c r="A41" s="22"/>
      <c r="B41" s="22"/>
    </row>
    <row r="42" customFormat="false" ht="12.8" hidden="false" customHeight="false" outlineLevel="0" collapsed="false">
      <c r="A42" s="22"/>
      <c r="B42" s="22"/>
    </row>
    <row r="43" customFormat="false" ht="12.8" hidden="false" customHeight="false" outlineLevel="0" collapsed="false">
      <c r="A43" s="22"/>
      <c r="B43" s="22"/>
    </row>
    <row r="44" customFormat="false" ht="12.8" hidden="false" customHeight="false" outlineLevel="0" collapsed="false">
      <c r="A44" s="22"/>
      <c r="B44" s="22"/>
    </row>
    <row r="45" customFormat="false" ht="12.8" hidden="false" customHeight="false" outlineLevel="0" collapsed="false">
      <c r="A45" s="42" t="s">
        <v>76</v>
      </c>
      <c r="B45" s="42"/>
      <c r="C45" s="43" t="s">
        <v>10</v>
      </c>
      <c r="D45" s="42" t="s">
        <v>51</v>
      </c>
      <c r="E45" s="42" t="s">
        <v>52</v>
      </c>
      <c r="F45" s="42" t="s">
        <v>54</v>
      </c>
      <c r="G45" s="42" t="s">
        <v>55</v>
      </c>
      <c r="H45" s="42" t="s">
        <v>59</v>
      </c>
      <c r="I45" s="42" t="s">
        <v>60</v>
      </c>
      <c r="J45" s="42"/>
      <c r="K45" s="42"/>
      <c r="L45" s="44"/>
      <c r="M45" s="44"/>
      <c r="N45" s="42"/>
      <c r="O45" s="42"/>
      <c r="P45" s="42"/>
      <c r="Q45" s="42"/>
      <c r="R45" s="43" t="s">
        <v>30</v>
      </c>
      <c r="S45" s="42" t="s">
        <v>31</v>
      </c>
      <c r="T45" s="42" t="s">
        <v>32</v>
      </c>
    </row>
    <row r="46" customFormat="false" ht="12.8" hidden="false" customHeight="false" outlineLevel="0" collapsed="false">
      <c r="A46" s="42" t="s">
        <v>33</v>
      </c>
      <c r="B46" s="45" t="n">
        <v>6</v>
      </c>
      <c r="C46" s="42" t="n">
        <v>30</v>
      </c>
      <c r="D46" s="46" t="n">
        <v>2.5</v>
      </c>
      <c r="E46" s="46" t="n">
        <v>1</v>
      </c>
      <c r="F46" s="46" t="n">
        <v>2.5</v>
      </c>
      <c r="G46" s="46" t="n">
        <v>2.5</v>
      </c>
      <c r="H46" s="46" t="n">
        <v>1</v>
      </c>
      <c r="I46" s="46" t="n">
        <v>2.5</v>
      </c>
      <c r="J46" s="46"/>
      <c r="K46" s="46"/>
      <c r="L46" s="44"/>
      <c r="M46" s="44"/>
      <c r="N46" s="44"/>
      <c r="O46" s="46"/>
      <c r="P46" s="46"/>
      <c r="Q46" s="46"/>
      <c r="R46" s="42" t="n">
        <f aca="false">AVERAGE(D46:Q46)</f>
        <v>2</v>
      </c>
      <c r="S46" s="47" t="n">
        <f aca="false">STDEV(D46:Q46)</f>
        <v>0.774596669241483</v>
      </c>
      <c r="T46" s="47" t="n">
        <f aca="false">S46/SQRT(COUNT(D46:Q46))</f>
        <v>0.316227766016838</v>
      </c>
    </row>
    <row r="47" customFormat="false" ht="12.8" hidden="false" customHeight="false" outlineLevel="0" collapsed="false">
      <c r="A47" s="45" t="n">
        <f aca="false">COUNT(D46:Q63)</f>
        <v>70</v>
      </c>
      <c r="B47" s="42"/>
      <c r="C47" s="42" t="n">
        <v>50</v>
      </c>
      <c r="D47" s="46" t="n">
        <v>1</v>
      </c>
      <c r="E47" s="46" t="n">
        <v>1</v>
      </c>
      <c r="F47" s="46" t="n">
        <v>2.5</v>
      </c>
      <c r="G47" s="46" t="n">
        <v>0.25</v>
      </c>
      <c r="H47" s="46" t="n">
        <v>1</v>
      </c>
      <c r="I47" s="46" t="n">
        <v>1</v>
      </c>
      <c r="J47" s="46"/>
      <c r="K47" s="46"/>
      <c r="L47" s="44"/>
      <c r="M47" s="44"/>
      <c r="N47" s="44"/>
      <c r="O47" s="46"/>
      <c r="P47" s="46"/>
      <c r="Q47" s="46"/>
      <c r="R47" s="42" t="n">
        <f aca="false">AVERAGE(D47:Q47)</f>
        <v>1.125</v>
      </c>
      <c r="S47" s="47" t="n">
        <f aca="false">STDEV(D47:Q47)</f>
        <v>0.737394060187631</v>
      </c>
      <c r="T47" s="47" t="n">
        <f aca="false">S47/SQRT(COUNT(D47:Q47))</f>
        <v>0.301039864469807</v>
      </c>
    </row>
    <row r="48" customFormat="false" ht="12.8" hidden="false" customHeight="false" outlineLevel="0" collapsed="false">
      <c r="A48" s="42"/>
      <c r="B48" s="42"/>
      <c r="C48" s="42" t="n">
        <v>80</v>
      </c>
      <c r="D48" s="46" t="n">
        <v>0.75</v>
      </c>
      <c r="E48" s="46" t="n">
        <v>1</v>
      </c>
      <c r="F48" s="46" t="n">
        <v>1</v>
      </c>
      <c r="G48" s="46" t="n">
        <v>0.25</v>
      </c>
      <c r="H48" s="46" t="n">
        <v>0.5</v>
      </c>
      <c r="I48" s="46" t="n">
        <v>0.5</v>
      </c>
      <c r="J48" s="46"/>
      <c r="K48" s="46"/>
      <c r="L48" s="44"/>
      <c r="M48" s="44"/>
      <c r="N48" s="44"/>
      <c r="O48" s="46"/>
      <c r="P48" s="46"/>
      <c r="Q48" s="46"/>
      <c r="R48" s="42" t="n">
        <f aca="false">AVERAGE(D48:Q48)</f>
        <v>0.666666666666667</v>
      </c>
      <c r="S48" s="47" t="n">
        <f aca="false">STDEV(D48:Q48)</f>
        <v>0.302765035409749</v>
      </c>
      <c r="T48" s="47" t="n">
        <f aca="false">S48/SQRT(COUNT(D48:Q48))</f>
        <v>0.123603308118261</v>
      </c>
    </row>
    <row r="49" customFormat="false" ht="12.8" hidden="false" customHeight="false" outlineLevel="0" collapsed="false">
      <c r="A49" s="42"/>
      <c r="B49" s="42"/>
      <c r="C49" s="42" t="n">
        <v>100</v>
      </c>
      <c r="D49" s="46" t="n">
        <v>0.5</v>
      </c>
      <c r="E49" s="46" t="n">
        <v>1</v>
      </c>
      <c r="F49" s="46" t="n">
        <v>1</v>
      </c>
      <c r="G49" s="46" t="n">
        <v>0.5</v>
      </c>
      <c r="H49" s="46" t="n">
        <v>0.5</v>
      </c>
      <c r="I49" s="46" t="n">
        <v>0.5</v>
      </c>
      <c r="J49" s="46"/>
      <c r="K49" s="46"/>
      <c r="L49" s="44"/>
      <c r="M49" s="44"/>
      <c r="N49" s="44"/>
      <c r="O49" s="46"/>
      <c r="P49" s="46"/>
      <c r="Q49" s="46"/>
      <c r="R49" s="42" t="n">
        <f aca="false">AVERAGE(D49:Q49)</f>
        <v>0.666666666666667</v>
      </c>
      <c r="S49" s="47" t="n">
        <f aca="false">STDEV(D49:Q49)</f>
        <v>0.258198889747161</v>
      </c>
      <c r="T49" s="47" t="n">
        <f aca="false">S49/SQRT(COUNT(D49:Q49))</f>
        <v>0.105409255338946</v>
      </c>
    </row>
    <row r="50" customFormat="false" ht="12.8" hidden="false" customHeight="false" outlineLevel="0" collapsed="false">
      <c r="A50" s="42"/>
      <c r="B50" s="42"/>
      <c r="C50" s="42" t="n">
        <v>200</v>
      </c>
      <c r="D50" s="46" t="n">
        <v>0.25</v>
      </c>
      <c r="E50" s="46" t="n">
        <v>1</v>
      </c>
      <c r="F50" s="46" t="n">
        <v>0.5</v>
      </c>
      <c r="G50" s="46" t="n">
        <v>0.25</v>
      </c>
      <c r="H50" s="46" t="n">
        <v>1</v>
      </c>
      <c r="I50" s="46" t="n">
        <v>0.75</v>
      </c>
      <c r="J50" s="46"/>
      <c r="K50" s="46"/>
      <c r="L50" s="44"/>
      <c r="M50" s="44"/>
      <c r="N50" s="44"/>
      <c r="O50" s="46"/>
      <c r="P50" s="46"/>
      <c r="Q50" s="46"/>
      <c r="R50" s="42" t="n">
        <f aca="false">AVERAGE(D50:Q50)</f>
        <v>0.625</v>
      </c>
      <c r="S50" s="47" t="n">
        <f aca="false">STDEV(D50:Q50)</f>
        <v>0.344601218802255</v>
      </c>
      <c r="T50" s="47" t="n">
        <f aca="false">S50/SQRT(COUNT(D50:Q50))</f>
        <v>0.140682858467784</v>
      </c>
    </row>
    <row r="51" customFormat="false" ht="12.8" hidden="false" customHeight="false" outlineLevel="0" collapsed="false">
      <c r="A51" s="42"/>
      <c r="B51" s="42"/>
      <c r="C51" s="42" t="n">
        <v>300</v>
      </c>
      <c r="D51" s="46" t="n">
        <v>0.25</v>
      </c>
      <c r="E51" s="46" t="n">
        <v>2.5</v>
      </c>
      <c r="F51" s="46" t="n">
        <v>1</v>
      </c>
      <c r="G51" s="46" t="n">
        <v>0.25</v>
      </c>
      <c r="H51" s="46" t="n">
        <v>2.5</v>
      </c>
      <c r="I51" s="46" t="n">
        <v>2.5</v>
      </c>
      <c r="J51" s="46"/>
      <c r="K51" s="46"/>
      <c r="L51" s="44"/>
      <c r="M51" s="44"/>
      <c r="N51" s="44"/>
      <c r="O51" s="46"/>
      <c r="P51" s="46"/>
      <c r="Q51" s="46"/>
      <c r="R51" s="42" t="n">
        <f aca="false">AVERAGE(D51:Q51)</f>
        <v>1.5</v>
      </c>
      <c r="S51" s="47" t="n">
        <f aca="false">STDEV(D51:Q51)</f>
        <v>1.12915897906362</v>
      </c>
      <c r="T51" s="47" t="n">
        <f aca="false">S51/SQRT(COUNT(D51:Q51))</f>
        <v>0.460977222864644</v>
      </c>
    </row>
    <row r="52" customFormat="false" ht="12.8" hidden="false" customHeight="false" outlineLevel="0" collapsed="false">
      <c r="A52" s="42"/>
      <c r="B52" s="42"/>
      <c r="C52" s="42" t="n">
        <v>400</v>
      </c>
      <c r="D52" s="46" t="n">
        <v>1</v>
      </c>
      <c r="E52" s="46" t="n">
        <v>5</v>
      </c>
      <c r="F52" s="46" t="n">
        <v>1</v>
      </c>
      <c r="G52" s="46" t="n">
        <v>0.75</v>
      </c>
      <c r="H52" s="46" t="n">
        <v>2.5</v>
      </c>
      <c r="I52" s="46" t="n">
        <v>2.5</v>
      </c>
      <c r="J52" s="46"/>
      <c r="K52" s="46"/>
      <c r="L52" s="44"/>
      <c r="M52" s="44"/>
      <c r="N52" s="44"/>
      <c r="O52" s="46"/>
      <c r="P52" s="46"/>
      <c r="Q52" s="46"/>
      <c r="R52" s="42" t="n">
        <f aca="false">AVERAGE(D52:Q52)</f>
        <v>2.125</v>
      </c>
      <c r="S52" s="47" t="n">
        <f aca="false">STDEV(D52:Q52)</f>
        <v>1.61051234084064</v>
      </c>
      <c r="T52" s="47" t="n">
        <f aca="false">S52/SQRT(COUNT(D52:Q52))</f>
        <v>0.657488909919146</v>
      </c>
    </row>
    <row r="53" customFormat="false" ht="12.8" hidden="false" customHeight="false" outlineLevel="0" collapsed="false">
      <c r="A53" s="42"/>
      <c r="B53" s="42"/>
      <c r="C53" s="42" t="n">
        <v>500</v>
      </c>
      <c r="D53" s="46" t="n">
        <v>1</v>
      </c>
      <c r="E53" s="46" t="n">
        <v>5</v>
      </c>
      <c r="F53" s="46" t="n">
        <v>2.5</v>
      </c>
      <c r="G53" s="46" t="n">
        <v>2.5</v>
      </c>
      <c r="H53" s="46" t="n">
        <v>5</v>
      </c>
      <c r="I53" s="46" t="n">
        <v>2.5</v>
      </c>
      <c r="J53" s="46"/>
      <c r="K53" s="46"/>
      <c r="L53" s="44"/>
      <c r="M53" s="44"/>
      <c r="N53" s="44"/>
      <c r="O53" s="46"/>
      <c r="P53" s="46"/>
      <c r="Q53" s="46"/>
      <c r="R53" s="42" t="n">
        <f aca="false">AVERAGE(D53:Q53)</f>
        <v>3.08333333333333</v>
      </c>
      <c r="S53" s="47" t="n">
        <f aca="false">STDEV(D53:Q53)</f>
        <v>1.59426053914242</v>
      </c>
      <c r="T53" s="47" t="n">
        <f aca="false">S53/SQRT(COUNT(D53:Q53))</f>
        <v>0.650854139658888</v>
      </c>
    </row>
    <row r="54" customFormat="false" ht="12.8" hidden="false" customHeight="false" outlineLevel="0" collapsed="false">
      <c r="A54" s="42"/>
      <c r="B54" s="42"/>
      <c r="C54" s="42" t="n">
        <v>800</v>
      </c>
      <c r="D54" s="46" t="n">
        <v>2.5</v>
      </c>
      <c r="E54" s="46" t="n">
        <v>7.5</v>
      </c>
      <c r="F54" s="46" t="n">
        <v>7.5</v>
      </c>
      <c r="G54" s="46" t="n">
        <v>5</v>
      </c>
      <c r="H54" s="46" t="n">
        <v>5</v>
      </c>
      <c r="I54" s="46" t="n">
        <v>7.5</v>
      </c>
      <c r="J54" s="46"/>
      <c r="K54" s="46"/>
      <c r="L54" s="44"/>
      <c r="M54" s="44"/>
      <c r="N54" s="44"/>
      <c r="O54" s="46"/>
      <c r="P54" s="46"/>
      <c r="Q54" s="46"/>
      <c r="R54" s="42" t="n">
        <f aca="false">AVERAGE(D54:Q54)</f>
        <v>5.83333333333333</v>
      </c>
      <c r="S54" s="47" t="n">
        <f aca="false">STDEV(D54:Q54)</f>
        <v>2.04124145231931</v>
      </c>
      <c r="T54" s="47" t="n">
        <f aca="false">S54/SQRT(COUNT(D54:Q54))</f>
        <v>0.833333333333333</v>
      </c>
    </row>
    <row r="55" customFormat="false" ht="12.8" hidden="false" customHeight="false" outlineLevel="0" collapsed="false">
      <c r="A55" s="42"/>
      <c r="B55" s="42"/>
      <c r="C55" s="42" t="n">
        <v>1000</v>
      </c>
      <c r="D55" s="46" t="n">
        <v>2.5</v>
      </c>
      <c r="E55" s="46"/>
      <c r="F55" s="46" t="n">
        <v>10</v>
      </c>
      <c r="G55" s="46" t="n">
        <v>2.5</v>
      </c>
      <c r="H55" s="46" t="n">
        <v>7.5</v>
      </c>
      <c r="I55" s="46" t="n">
        <v>10</v>
      </c>
      <c r="J55" s="46"/>
      <c r="K55" s="46"/>
      <c r="L55" s="44"/>
      <c r="M55" s="44"/>
      <c r="N55" s="44"/>
      <c r="O55" s="46"/>
      <c r="P55" s="46"/>
      <c r="Q55" s="46"/>
      <c r="R55" s="42" t="n">
        <f aca="false">AVERAGE(D55:Q55)</f>
        <v>6.5</v>
      </c>
      <c r="S55" s="47" t="n">
        <f aca="false">STDEV(D55:Q55)</f>
        <v>3.79143772202578</v>
      </c>
      <c r="T55" s="47" t="n">
        <f aca="false">S55/SQRT(COUNT(D55:Q55))</f>
        <v>1.69558249578132</v>
      </c>
    </row>
    <row r="56" customFormat="false" ht="12.8" hidden="false" customHeight="false" outlineLevel="0" collapsed="false">
      <c r="A56" s="42"/>
      <c r="B56" s="42"/>
      <c r="C56" s="42" t="n">
        <v>1500</v>
      </c>
      <c r="D56" s="46" t="n">
        <v>5</v>
      </c>
      <c r="E56" s="46"/>
      <c r="F56" s="46"/>
      <c r="G56" s="46" t="n">
        <v>5</v>
      </c>
      <c r="H56" s="46" t="n">
        <v>7.5</v>
      </c>
      <c r="I56" s="46"/>
      <c r="J56" s="46"/>
      <c r="K56" s="46"/>
      <c r="L56" s="44"/>
      <c r="M56" s="44"/>
      <c r="N56" s="44"/>
      <c r="O56" s="46"/>
      <c r="P56" s="46"/>
      <c r="Q56" s="46"/>
      <c r="R56" s="42" t="n">
        <f aca="false">AVERAGE(D56:Q56)</f>
        <v>5.83333333333333</v>
      </c>
      <c r="S56" s="47" t="n">
        <f aca="false">STDEV(D56:Q56)</f>
        <v>1.44337567297406</v>
      </c>
      <c r="T56" s="47" t="n">
        <f aca="false">S56/SQRT(COUNT(D56:Q56))</f>
        <v>0.833333333333333</v>
      </c>
    </row>
    <row r="57" customFormat="false" ht="12.8" hidden="false" customHeight="false" outlineLevel="0" collapsed="false">
      <c r="A57" s="42"/>
      <c r="B57" s="42"/>
      <c r="C57" s="42" t="n">
        <v>2000</v>
      </c>
      <c r="D57" s="46" t="n">
        <v>7.5</v>
      </c>
      <c r="E57" s="46"/>
      <c r="F57" s="46"/>
      <c r="G57" s="46" t="n">
        <v>7.5</v>
      </c>
      <c r="H57" s="46" t="n">
        <v>10</v>
      </c>
      <c r="I57" s="46"/>
      <c r="J57" s="46"/>
      <c r="K57" s="46"/>
      <c r="L57" s="44"/>
      <c r="M57" s="44"/>
      <c r="N57" s="44"/>
      <c r="O57" s="46"/>
      <c r="P57" s="46"/>
      <c r="Q57" s="46"/>
      <c r="R57" s="42" t="n">
        <f aca="false">AVERAGE(D57:Q57)</f>
        <v>8.33333333333333</v>
      </c>
      <c r="S57" s="47" t="n">
        <f aca="false">STDEV(D57:Q57)</f>
        <v>1.44337567297406</v>
      </c>
      <c r="T57" s="47" t="n">
        <f aca="false">S57/SQRT(COUNT(D57:Q57))</f>
        <v>0.833333333333333</v>
      </c>
    </row>
    <row r="58" customFormat="false" ht="12.8" hidden="false" customHeight="false" outlineLevel="0" collapsed="false">
      <c r="A58" s="42"/>
      <c r="B58" s="42"/>
      <c r="C58" s="42" t="n">
        <v>2500</v>
      </c>
      <c r="D58" s="46" t="n">
        <v>10</v>
      </c>
      <c r="E58" s="46"/>
      <c r="F58" s="46"/>
      <c r="G58" s="46" t="n">
        <v>7.5</v>
      </c>
      <c r="H58" s="46" t="n">
        <v>10</v>
      </c>
      <c r="I58" s="46"/>
      <c r="J58" s="46"/>
      <c r="K58" s="46"/>
      <c r="L58" s="44"/>
      <c r="M58" s="44"/>
      <c r="N58" s="44"/>
      <c r="O58" s="46"/>
      <c r="P58" s="46"/>
      <c r="Q58" s="46"/>
      <c r="R58" s="42" t="n">
        <f aca="false">AVERAGE(D58:Q58)</f>
        <v>9.16666666666667</v>
      </c>
      <c r="S58" s="47" t="n">
        <f aca="false">STDEV(D58:Q58)</f>
        <v>1.44337567297406</v>
      </c>
      <c r="T58" s="47" t="n">
        <f aca="false">S58/SQRT(COUNT(D58:Q58))</f>
        <v>0.833333333333333</v>
      </c>
    </row>
    <row r="59" customFormat="false" ht="12.8" hidden="false" customHeight="false" outlineLevel="0" collapsed="false">
      <c r="A59" s="42"/>
      <c r="B59" s="42"/>
      <c r="C59" s="42" t="n">
        <v>3000</v>
      </c>
      <c r="D59" s="46"/>
      <c r="E59" s="46"/>
      <c r="F59" s="46"/>
      <c r="G59" s="46" t="n">
        <v>7.5</v>
      </c>
      <c r="H59" s="46"/>
      <c r="I59" s="46"/>
      <c r="J59" s="46"/>
      <c r="K59" s="46"/>
      <c r="L59" s="44"/>
      <c r="M59" s="44"/>
      <c r="N59" s="44"/>
      <c r="O59" s="46"/>
      <c r="P59" s="46"/>
      <c r="Q59" s="46"/>
      <c r="R59" s="42" t="n">
        <f aca="false">AVERAGE(D59:Q59)</f>
        <v>7.5</v>
      </c>
      <c r="S59" s="47"/>
      <c r="T59" s="47"/>
    </row>
    <row r="60" customFormat="false" ht="12.8" hidden="false" customHeight="false" outlineLevel="0" collapsed="false">
      <c r="A60" s="42"/>
      <c r="B60" s="42"/>
      <c r="C60" s="42" t="n">
        <v>4000</v>
      </c>
      <c r="D60" s="46"/>
      <c r="E60" s="46"/>
      <c r="F60" s="46"/>
      <c r="G60" s="46" t="n">
        <v>10</v>
      </c>
      <c r="H60" s="46"/>
      <c r="I60" s="46"/>
      <c r="J60" s="46"/>
      <c r="K60" s="46"/>
      <c r="L60" s="44"/>
      <c r="M60" s="44"/>
      <c r="N60" s="44"/>
      <c r="O60" s="46"/>
      <c r="P60" s="46"/>
      <c r="Q60" s="46"/>
      <c r="R60" s="42" t="n">
        <f aca="false">AVERAGE(D60:Q60)</f>
        <v>10</v>
      </c>
      <c r="S60" s="47"/>
      <c r="T60" s="47"/>
    </row>
    <row r="61" customFormat="false" ht="12.8" hidden="false" customHeight="false" outlineLevel="0" collapsed="false">
      <c r="A61" s="42"/>
      <c r="B61" s="42"/>
      <c r="C61" s="42" t="n">
        <v>6000</v>
      </c>
      <c r="D61" s="46"/>
      <c r="E61" s="46"/>
      <c r="F61" s="46"/>
      <c r="G61" s="46"/>
      <c r="H61" s="46"/>
      <c r="I61" s="46"/>
      <c r="J61" s="46"/>
      <c r="K61" s="46"/>
      <c r="L61" s="44"/>
      <c r="M61" s="44"/>
      <c r="N61" s="44"/>
      <c r="O61" s="46"/>
      <c r="P61" s="46"/>
      <c r="Q61" s="46"/>
      <c r="R61" s="42"/>
      <c r="S61" s="47"/>
      <c r="T61" s="47"/>
    </row>
    <row r="62" customFormat="false" ht="12.8" hidden="false" customHeight="false" outlineLevel="0" collapsed="false">
      <c r="A62" s="42"/>
      <c r="B62" s="42"/>
      <c r="C62" s="42" t="n">
        <v>8000</v>
      </c>
      <c r="D62" s="46"/>
      <c r="E62" s="46"/>
      <c r="F62" s="46"/>
      <c r="G62" s="46"/>
      <c r="H62" s="46"/>
      <c r="I62" s="46"/>
      <c r="J62" s="46"/>
      <c r="K62" s="46"/>
      <c r="L62" s="44"/>
      <c r="M62" s="44"/>
      <c r="N62" s="44"/>
      <c r="O62" s="46"/>
      <c r="P62" s="46"/>
      <c r="Q62" s="46"/>
      <c r="R62" s="42"/>
      <c r="S62" s="47"/>
      <c r="T62" s="47"/>
    </row>
    <row r="63" customFormat="false" ht="12.8" hidden="false" customHeight="false" outlineLevel="0" collapsed="false">
      <c r="A63" s="42"/>
      <c r="B63" s="45"/>
      <c r="C63" s="42" t="n">
        <v>10000</v>
      </c>
      <c r="D63" s="46"/>
      <c r="E63" s="46"/>
      <c r="F63" s="46"/>
      <c r="G63" s="46"/>
      <c r="H63" s="46"/>
      <c r="I63" s="46"/>
      <c r="J63" s="46"/>
      <c r="K63" s="46"/>
      <c r="L63" s="44"/>
      <c r="M63" s="44"/>
      <c r="N63" s="44"/>
      <c r="O63" s="46"/>
      <c r="P63" s="46"/>
      <c r="Q63" s="46"/>
      <c r="R63" s="42"/>
      <c r="S63" s="47"/>
      <c r="T63" s="47"/>
    </row>
    <row r="64" customFormat="false" ht="12.8" hidden="false" customHeight="false" outlineLevel="0" collapsed="false">
      <c r="A64" s="48"/>
      <c r="B64" s="22"/>
    </row>
    <row r="65" customFormat="false" ht="12.8" hidden="false" customHeight="false" outlineLevel="0" collapsed="false">
      <c r="A65" s="22"/>
      <c r="B65" s="22"/>
    </row>
    <row r="66" customFormat="false" ht="12.8" hidden="false" customHeight="false" outlineLevel="0" collapsed="false">
      <c r="A66" s="22"/>
      <c r="B66" s="22"/>
    </row>
    <row r="67" customFormat="false" ht="12.8" hidden="false" customHeight="false" outlineLevel="0" collapsed="false">
      <c r="A67" s="22"/>
      <c r="B67" s="22"/>
    </row>
    <row r="68" customFormat="false" ht="12.8" hidden="false" customHeight="false" outlineLevel="0" collapsed="false">
      <c r="A68" s="22"/>
      <c r="B68" s="22"/>
    </row>
    <row r="69" customFormat="false" ht="12.8" hidden="false" customHeight="false" outlineLevel="0" collapsed="false">
      <c r="A69" s="49" t="s">
        <v>77</v>
      </c>
      <c r="B69" s="49"/>
      <c r="C69" s="50" t="s">
        <v>10</v>
      </c>
      <c r="D69" s="49" t="s">
        <v>51</v>
      </c>
      <c r="E69" s="49" t="s">
        <v>52</v>
      </c>
      <c r="F69" s="49" t="s">
        <v>53</v>
      </c>
      <c r="G69" s="49" t="s">
        <v>54</v>
      </c>
      <c r="H69" s="49" t="s">
        <v>55</v>
      </c>
      <c r="I69" s="49" t="s">
        <v>57</v>
      </c>
      <c r="J69" s="49" t="s">
        <v>59</v>
      </c>
      <c r="K69" s="49" t="s">
        <v>60</v>
      </c>
      <c r="L69" s="49" t="s">
        <v>62</v>
      </c>
      <c r="M69" s="49" t="s">
        <v>63</v>
      </c>
      <c r="N69" s="49" t="s">
        <v>64</v>
      </c>
      <c r="O69" s="51"/>
      <c r="P69" s="51"/>
      <c r="Q69" s="51"/>
      <c r="R69" s="50" t="s">
        <v>30</v>
      </c>
      <c r="S69" s="49" t="s">
        <v>31</v>
      </c>
      <c r="T69" s="49" t="s">
        <v>32</v>
      </c>
    </row>
    <row r="70" customFormat="false" ht="12.8" hidden="false" customHeight="false" outlineLevel="0" collapsed="false">
      <c r="A70" s="49" t="s">
        <v>33</v>
      </c>
      <c r="B70" s="49" t="n">
        <v>11</v>
      </c>
      <c r="C70" s="49" t="n">
        <v>30</v>
      </c>
      <c r="D70" s="52" t="n">
        <v>1</v>
      </c>
      <c r="E70" s="52" t="n">
        <v>2.5</v>
      </c>
      <c r="F70" s="52" t="n">
        <v>2.5</v>
      </c>
      <c r="G70" s="52" t="n">
        <v>2.5</v>
      </c>
      <c r="H70" s="52" t="n">
        <v>1</v>
      </c>
      <c r="I70" s="52" t="n">
        <v>5</v>
      </c>
      <c r="J70" s="52" t="n">
        <v>5</v>
      </c>
      <c r="K70" s="52" t="n">
        <v>2.5</v>
      </c>
      <c r="L70" s="52" t="n">
        <v>1</v>
      </c>
      <c r="M70" s="52" t="n">
        <v>1</v>
      </c>
      <c r="N70" s="52" t="n">
        <v>0.75</v>
      </c>
      <c r="O70" s="51"/>
      <c r="P70" s="52"/>
      <c r="Q70" s="52"/>
      <c r="R70" s="49" t="n">
        <f aca="false">AVERAGE(D70:Q70)</f>
        <v>2.25</v>
      </c>
      <c r="S70" s="51" t="n">
        <f aca="false">STDEV(D70:Q70)</f>
        <v>1.54515371403624</v>
      </c>
      <c r="T70" s="51" t="n">
        <f aca="false">S70/SQRT(COUNT(D70:Q70))</f>
        <v>0.465881373898393</v>
      </c>
    </row>
    <row r="71" customFormat="false" ht="12.8" hidden="false" customHeight="false" outlineLevel="0" collapsed="false">
      <c r="A71" s="53" t="n">
        <f aca="false">COUNT(D70:Q87)</f>
        <v>106</v>
      </c>
      <c r="B71" s="49"/>
      <c r="C71" s="49" t="n">
        <v>50</v>
      </c>
      <c r="D71" s="52" t="n">
        <v>1</v>
      </c>
      <c r="E71" s="52" t="n">
        <v>5</v>
      </c>
      <c r="F71" s="52" t="n">
        <v>2.5</v>
      </c>
      <c r="G71" s="52" t="n">
        <v>2.5</v>
      </c>
      <c r="H71" s="52" t="n">
        <v>1</v>
      </c>
      <c r="I71" s="52" t="n">
        <v>2.5</v>
      </c>
      <c r="J71" s="52" t="n">
        <v>5</v>
      </c>
      <c r="K71" s="52" t="n">
        <v>2.5</v>
      </c>
      <c r="L71" s="52" t="n">
        <v>2.5</v>
      </c>
      <c r="M71" s="52" t="n">
        <v>0.75</v>
      </c>
      <c r="N71" s="52" t="n">
        <v>1</v>
      </c>
      <c r="O71" s="51"/>
      <c r="P71" s="52"/>
      <c r="Q71" s="52"/>
      <c r="R71" s="49" t="n">
        <f aca="false">AVERAGE(D71:Q71)</f>
        <v>2.38636363636364</v>
      </c>
      <c r="S71" s="51" t="n">
        <f aca="false">STDEV(D71:Q71)</f>
        <v>1.48897463193483</v>
      </c>
      <c r="T71" s="51" t="n">
        <f aca="false">S71/SQRT(COUNT(D71:Q71))</f>
        <v>0.448942743316851</v>
      </c>
    </row>
    <row r="72" customFormat="false" ht="12.8" hidden="false" customHeight="false" outlineLevel="0" collapsed="false">
      <c r="A72" s="49"/>
      <c r="B72" s="49"/>
      <c r="C72" s="49" t="n">
        <v>80</v>
      </c>
      <c r="D72" s="52" t="n">
        <v>0.75</v>
      </c>
      <c r="E72" s="52" t="n">
        <v>5</v>
      </c>
      <c r="F72" s="52" t="n">
        <v>1</v>
      </c>
      <c r="G72" s="52" t="n">
        <v>2.5</v>
      </c>
      <c r="H72" s="52" t="n">
        <v>1</v>
      </c>
      <c r="I72" s="52" t="n">
        <v>2.5</v>
      </c>
      <c r="J72" s="52" t="n">
        <v>2.5</v>
      </c>
      <c r="K72" s="52" t="n">
        <v>2.5</v>
      </c>
      <c r="L72" s="52" t="n">
        <v>0.75</v>
      </c>
      <c r="M72" s="52" t="n">
        <v>0.5</v>
      </c>
      <c r="N72" s="52" t="n">
        <v>1</v>
      </c>
      <c r="O72" s="51"/>
      <c r="P72" s="52"/>
      <c r="Q72" s="52"/>
      <c r="R72" s="49" t="n">
        <f aca="false">AVERAGE(D72:Q72)</f>
        <v>1.81818181818182</v>
      </c>
      <c r="S72" s="51" t="n">
        <f aca="false">STDEV(D72:Q72)</f>
        <v>1.34206421740406</v>
      </c>
      <c r="T72" s="51" t="n">
        <f aca="false">S72/SQRT(COUNT(D72:Q72))</f>
        <v>0.404647586699201</v>
      </c>
    </row>
    <row r="73" customFormat="false" ht="12.8" hidden="false" customHeight="false" outlineLevel="0" collapsed="false">
      <c r="A73" s="49"/>
      <c r="B73" s="49"/>
      <c r="C73" s="49" t="n">
        <v>100</v>
      </c>
      <c r="D73" s="52" t="n">
        <v>0.5</v>
      </c>
      <c r="E73" s="52" t="n">
        <v>2.5</v>
      </c>
      <c r="F73" s="52" t="n">
        <v>1</v>
      </c>
      <c r="G73" s="52" t="n">
        <v>1</v>
      </c>
      <c r="H73" s="52" t="n">
        <v>0.5</v>
      </c>
      <c r="I73" s="52" t="n">
        <v>2.5</v>
      </c>
      <c r="J73" s="52" t="n">
        <v>2.5</v>
      </c>
      <c r="K73" s="52" t="n">
        <v>2.5</v>
      </c>
      <c r="L73" s="52" t="n">
        <v>0.75</v>
      </c>
      <c r="M73" s="52" t="n">
        <v>0.5</v>
      </c>
      <c r="N73" s="52" t="n">
        <v>2.5</v>
      </c>
      <c r="O73" s="51"/>
      <c r="P73" s="52"/>
      <c r="Q73" s="52"/>
      <c r="R73" s="49" t="n">
        <f aca="false">AVERAGE(D73:Q73)</f>
        <v>1.52272727272727</v>
      </c>
      <c r="S73" s="51" t="n">
        <f aca="false">STDEV(D73:Q73)</f>
        <v>0.951673167732399</v>
      </c>
      <c r="T73" s="51" t="n">
        <f aca="false">S73/SQRT(COUNT(D73:Q73))</f>
        <v>0.286940256401575</v>
      </c>
    </row>
    <row r="74" customFormat="false" ht="12.8" hidden="false" customHeight="false" outlineLevel="0" collapsed="false">
      <c r="A74" s="49"/>
      <c r="B74" s="49"/>
      <c r="C74" s="49" t="n">
        <v>200</v>
      </c>
      <c r="D74" s="52" t="n">
        <v>2.5</v>
      </c>
      <c r="E74" s="52" t="n">
        <v>2.5</v>
      </c>
      <c r="F74" s="52" t="n">
        <v>0.5</v>
      </c>
      <c r="G74" s="52" t="n">
        <v>0.5</v>
      </c>
      <c r="H74" s="52" t="n">
        <v>1</v>
      </c>
      <c r="I74" s="52" t="n">
        <v>2.5</v>
      </c>
      <c r="J74" s="52" t="n">
        <v>2.5</v>
      </c>
      <c r="K74" s="52" t="n">
        <v>2.5</v>
      </c>
      <c r="L74" s="52" t="n">
        <v>0.75</v>
      </c>
      <c r="M74" s="52" t="n">
        <v>1</v>
      </c>
      <c r="N74" s="52" t="n">
        <v>1</v>
      </c>
      <c r="O74" s="51"/>
      <c r="P74" s="52"/>
      <c r="Q74" s="52"/>
      <c r="R74" s="49" t="n">
        <f aca="false">AVERAGE(D74:Q74)</f>
        <v>1.56818181818182</v>
      </c>
      <c r="S74" s="51" t="n">
        <f aca="false">STDEV(D74:Q74)</f>
        <v>0.908920438562344</v>
      </c>
      <c r="T74" s="51" t="n">
        <f aca="false">S74/SQRT(COUNT(D74:Q74))</f>
        <v>0.274049823545143</v>
      </c>
    </row>
    <row r="75" customFormat="false" ht="12.8" hidden="false" customHeight="false" outlineLevel="0" collapsed="false">
      <c r="A75" s="49"/>
      <c r="B75" s="49"/>
      <c r="C75" s="49" t="n">
        <v>300</v>
      </c>
      <c r="D75" s="52" t="n">
        <v>2.5</v>
      </c>
      <c r="E75" s="52" t="n">
        <v>5</v>
      </c>
      <c r="F75" s="52" t="n">
        <v>0.75</v>
      </c>
      <c r="G75" s="52" t="n">
        <v>0.75</v>
      </c>
      <c r="H75" s="52" t="n">
        <v>1</v>
      </c>
      <c r="I75" s="52" t="n">
        <v>2.5</v>
      </c>
      <c r="J75" s="52" t="n">
        <v>2.5</v>
      </c>
      <c r="K75" s="52" t="n">
        <v>2.5</v>
      </c>
      <c r="L75" s="52" t="n">
        <v>1</v>
      </c>
      <c r="M75" s="52" t="n">
        <v>2.5</v>
      </c>
      <c r="N75" s="52" t="n">
        <v>1</v>
      </c>
      <c r="O75" s="51"/>
      <c r="P75" s="52"/>
      <c r="Q75" s="52"/>
      <c r="R75" s="49" t="n">
        <f aca="false">AVERAGE(D75:Q75)</f>
        <v>2</v>
      </c>
      <c r="S75" s="51" t="n">
        <f aca="false">STDEV(D75:Q75)</f>
        <v>1.27964838920697</v>
      </c>
      <c r="T75" s="51" t="n">
        <f aca="false">S75/SQRT(COUNT(D75:Q75))</f>
        <v>0.385828506416564</v>
      </c>
    </row>
    <row r="76" customFormat="false" ht="12.8" hidden="false" customHeight="false" outlineLevel="0" collapsed="false">
      <c r="A76" s="49"/>
      <c r="B76" s="49"/>
      <c r="C76" s="49" t="n">
        <v>400</v>
      </c>
      <c r="D76" s="52" t="n">
        <v>2.5</v>
      </c>
      <c r="E76" s="52" t="n">
        <v>7.5</v>
      </c>
      <c r="F76" s="52" t="n">
        <v>2.5</v>
      </c>
      <c r="G76" s="52" t="n">
        <v>0.5</v>
      </c>
      <c r="H76" s="52" t="n">
        <v>5</v>
      </c>
      <c r="I76" s="52"/>
      <c r="J76" s="52" t="n">
        <v>7.5</v>
      </c>
      <c r="K76" s="52" t="n">
        <v>5</v>
      </c>
      <c r="L76" s="52" t="n">
        <v>2.5</v>
      </c>
      <c r="M76" s="52" t="n">
        <v>5</v>
      </c>
      <c r="N76" s="52" t="n">
        <v>5</v>
      </c>
      <c r="O76" s="51"/>
      <c r="P76" s="52"/>
      <c r="Q76" s="52"/>
      <c r="R76" s="49" t="n">
        <f aca="false">AVERAGE(D76:Q76)</f>
        <v>4.3</v>
      </c>
      <c r="S76" s="51" t="n">
        <f aca="false">STDEV(D76:Q76)</f>
        <v>2.27547308878347</v>
      </c>
      <c r="T76" s="51" t="n">
        <f aca="false">S76/SQRT(COUNT(D76:Q76))</f>
        <v>0.71956777149743</v>
      </c>
    </row>
    <row r="77" customFormat="false" ht="12.8" hidden="false" customHeight="false" outlineLevel="0" collapsed="false">
      <c r="A77" s="49"/>
      <c r="B77" s="49"/>
      <c r="C77" s="49" t="n">
        <v>500</v>
      </c>
      <c r="D77" s="52" t="n">
        <v>5</v>
      </c>
      <c r="E77" s="52"/>
      <c r="F77" s="52" t="n">
        <v>2.5</v>
      </c>
      <c r="G77" s="52" t="n">
        <v>0.25</v>
      </c>
      <c r="H77" s="52" t="n">
        <v>5</v>
      </c>
      <c r="I77" s="52"/>
      <c r="J77" s="52" t="n">
        <v>5</v>
      </c>
      <c r="K77" s="52" t="n">
        <v>5</v>
      </c>
      <c r="L77" s="52" t="n">
        <v>2.5</v>
      </c>
      <c r="M77" s="52" t="n">
        <v>5</v>
      </c>
      <c r="N77" s="52" t="n">
        <v>2.5</v>
      </c>
      <c r="O77" s="51"/>
      <c r="P77" s="52"/>
      <c r="Q77" s="52"/>
      <c r="R77" s="49" t="n">
        <f aca="false">AVERAGE(D77:Q77)</f>
        <v>3.63888888888889</v>
      </c>
      <c r="S77" s="51" t="n">
        <f aca="false">STDEV(D77:Q77)</f>
        <v>1.75495330738772</v>
      </c>
      <c r="T77" s="51" t="n">
        <f aca="false">S77/SQRT(COUNT(D77:Q77))</f>
        <v>0.584984435795908</v>
      </c>
    </row>
    <row r="78" customFormat="false" ht="12.8" hidden="false" customHeight="false" outlineLevel="0" collapsed="false">
      <c r="A78" s="49"/>
      <c r="B78" s="49"/>
      <c r="C78" s="49" t="n">
        <v>800</v>
      </c>
      <c r="D78" s="52" t="n">
        <v>5</v>
      </c>
      <c r="E78" s="52"/>
      <c r="F78" s="52" t="n">
        <v>5</v>
      </c>
      <c r="G78" s="52" t="n">
        <v>2.5</v>
      </c>
      <c r="H78" s="52" t="n">
        <v>7.5</v>
      </c>
      <c r="I78" s="52"/>
      <c r="J78" s="52" t="n">
        <v>10</v>
      </c>
      <c r="K78" s="52" t="n">
        <v>5</v>
      </c>
      <c r="L78" s="52" t="n">
        <v>5</v>
      </c>
      <c r="M78" s="52" t="n">
        <v>5</v>
      </c>
      <c r="N78" s="52"/>
      <c r="O78" s="51"/>
      <c r="P78" s="52"/>
      <c r="Q78" s="52"/>
      <c r="R78" s="49" t="n">
        <f aca="false">AVERAGE(D78:Q78)</f>
        <v>5.625</v>
      </c>
      <c r="S78" s="51" t="n">
        <f aca="false">STDEV(D78:Q78)</f>
        <v>2.2160131510698</v>
      </c>
      <c r="T78" s="51" t="n">
        <f aca="false">S78/SQRT(COUNT(D78:Q78))</f>
        <v>0.783478963160011</v>
      </c>
    </row>
    <row r="79" customFormat="false" ht="12.8" hidden="false" customHeight="false" outlineLevel="0" collapsed="false">
      <c r="A79" s="49"/>
      <c r="B79" s="49"/>
      <c r="C79" s="49" t="n">
        <v>1000</v>
      </c>
      <c r="D79" s="52" t="n">
        <v>7.5</v>
      </c>
      <c r="E79" s="52"/>
      <c r="F79" s="52" t="n">
        <v>7.5</v>
      </c>
      <c r="G79" s="52" t="n">
        <v>2.5</v>
      </c>
      <c r="H79" s="52"/>
      <c r="I79" s="52"/>
      <c r="J79" s="52"/>
      <c r="K79" s="52" t="n">
        <v>10</v>
      </c>
      <c r="L79" s="52" t="n">
        <v>7.5</v>
      </c>
      <c r="M79" s="52" t="n">
        <v>7.5</v>
      </c>
      <c r="N79" s="52"/>
      <c r="O79" s="51"/>
      <c r="P79" s="52"/>
      <c r="Q79" s="52"/>
      <c r="R79" s="49" t="n">
        <f aca="false">AVERAGE(D79:Q79)</f>
        <v>7.08333333333333</v>
      </c>
      <c r="S79" s="51" t="n">
        <f aca="false">STDEV(D79:Q79)</f>
        <v>2.45798020062544</v>
      </c>
      <c r="T79" s="51" t="n">
        <f aca="false">S79/SQRT(COUNT(D79:Q79))</f>
        <v>1.00346621489936</v>
      </c>
    </row>
    <row r="80" customFormat="false" ht="12.8" hidden="false" customHeight="false" outlineLevel="0" collapsed="false">
      <c r="A80" s="49"/>
      <c r="B80" s="49"/>
      <c r="C80" s="49" t="n">
        <v>1500</v>
      </c>
      <c r="D80" s="52"/>
      <c r="E80" s="52"/>
      <c r="F80" s="52" t="n">
        <v>10</v>
      </c>
      <c r="G80" s="52" t="n">
        <v>2.5</v>
      </c>
      <c r="H80" s="52"/>
      <c r="I80" s="52"/>
      <c r="J80" s="52"/>
      <c r="K80" s="52"/>
      <c r="L80" s="52" t="n">
        <v>10</v>
      </c>
      <c r="M80" s="52" t="n">
        <v>10</v>
      </c>
      <c r="N80" s="52"/>
      <c r="O80" s="51"/>
      <c r="P80" s="52"/>
      <c r="Q80" s="52"/>
      <c r="R80" s="49" t="n">
        <f aca="false">AVERAGE(D80:Q80)</f>
        <v>8.125</v>
      </c>
      <c r="S80" s="51" t="n">
        <f aca="false">STDEV(D80:Q80)</f>
        <v>3.75</v>
      </c>
      <c r="T80" s="51" t="n">
        <f aca="false">S80/SQRT(COUNT(D80:Q80))</f>
        <v>1.875</v>
      </c>
    </row>
    <row r="81" customFormat="false" ht="12.8" hidden="false" customHeight="false" outlineLevel="0" collapsed="false">
      <c r="A81" s="49"/>
      <c r="B81" s="49"/>
      <c r="C81" s="49" t="n">
        <v>2000</v>
      </c>
      <c r="D81" s="52"/>
      <c r="E81" s="52"/>
      <c r="F81" s="52"/>
      <c r="G81" s="52" t="n">
        <v>5</v>
      </c>
      <c r="H81" s="52"/>
      <c r="I81" s="52"/>
      <c r="J81" s="52"/>
      <c r="K81" s="52"/>
      <c r="L81" s="52"/>
      <c r="M81" s="52" t="n">
        <v>10</v>
      </c>
      <c r="N81" s="52"/>
      <c r="O81" s="51"/>
      <c r="P81" s="52"/>
      <c r="Q81" s="52"/>
      <c r="R81" s="49" t="n">
        <f aca="false">AVERAGE(D81:Q81)</f>
        <v>7.5</v>
      </c>
      <c r="S81" s="51" t="n">
        <f aca="false">STDEV(D81:Q81)</f>
        <v>3.53553390593274</v>
      </c>
      <c r="T81" s="51" t="n">
        <f aca="false">S81/SQRT(COUNT(D81:Q81))</f>
        <v>2.5</v>
      </c>
    </row>
    <row r="82" customFormat="false" ht="12.8" hidden="false" customHeight="false" outlineLevel="0" collapsed="false">
      <c r="A82" s="49"/>
      <c r="B82" s="49"/>
      <c r="C82" s="49" t="n">
        <v>2500</v>
      </c>
      <c r="D82" s="52"/>
      <c r="E82" s="52"/>
      <c r="F82" s="52"/>
      <c r="G82" s="52" t="n">
        <v>10</v>
      </c>
      <c r="H82" s="52"/>
      <c r="I82" s="52"/>
      <c r="J82" s="52"/>
      <c r="K82" s="52"/>
      <c r="L82" s="52"/>
      <c r="M82" s="52"/>
      <c r="N82" s="52"/>
      <c r="O82" s="51"/>
      <c r="P82" s="52"/>
      <c r="Q82" s="52"/>
      <c r="R82" s="49" t="n">
        <f aca="false">AVERAGE(D82:Q82)</f>
        <v>10</v>
      </c>
      <c r="S82" s="51"/>
      <c r="T82" s="51"/>
    </row>
    <row r="83" customFormat="false" ht="12.8" hidden="false" customHeight="false" outlineLevel="0" collapsed="false">
      <c r="A83" s="49"/>
      <c r="B83" s="49"/>
      <c r="C83" s="49" t="n">
        <v>3000</v>
      </c>
      <c r="D83" s="52"/>
      <c r="E83" s="52"/>
      <c r="F83" s="52"/>
      <c r="G83" s="52"/>
      <c r="H83" s="52"/>
      <c r="I83" s="52"/>
      <c r="J83" s="52"/>
      <c r="K83" s="52"/>
      <c r="L83" s="52"/>
      <c r="M83" s="52"/>
      <c r="N83" s="52"/>
      <c r="O83" s="51"/>
      <c r="P83" s="52"/>
      <c r="Q83" s="52"/>
      <c r="R83" s="49"/>
      <c r="S83" s="51"/>
      <c r="T83" s="51"/>
    </row>
    <row r="84" customFormat="false" ht="12.8" hidden="false" customHeight="false" outlineLevel="0" collapsed="false">
      <c r="A84" s="49"/>
      <c r="B84" s="49"/>
      <c r="C84" s="49" t="n">
        <v>4000</v>
      </c>
      <c r="D84" s="52"/>
      <c r="E84" s="52"/>
      <c r="F84" s="52"/>
      <c r="G84" s="52"/>
      <c r="H84" s="52"/>
      <c r="I84" s="52"/>
      <c r="J84" s="52"/>
      <c r="K84" s="52"/>
      <c r="L84" s="52"/>
      <c r="M84" s="52"/>
      <c r="N84" s="52"/>
      <c r="O84" s="51"/>
      <c r="P84" s="52"/>
      <c r="Q84" s="52"/>
      <c r="R84" s="49"/>
      <c r="S84" s="51"/>
      <c r="T84" s="51"/>
    </row>
    <row r="85" customFormat="false" ht="12.8" hidden="false" customHeight="false" outlineLevel="0" collapsed="false">
      <c r="A85" s="49"/>
      <c r="B85" s="49"/>
      <c r="C85" s="49" t="n">
        <v>6000</v>
      </c>
      <c r="D85" s="52"/>
      <c r="E85" s="52"/>
      <c r="F85" s="52"/>
      <c r="G85" s="52"/>
      <c r="H85" s="52"/>
      <c r="I85" s="52"/>
      <c r="J85" s="52"/>
      <c r="K85" s="52"/>
      <c r="L85" s="52"/>
      <c r="M85" s="52"/>
      <c r="N85" s="52"/>
      <c r="O85" s="51"/>
      <c r="P85" s="52"/>
      <c r="Q85" s="52"/>
      <c r="R85" s="49"/>
      <c r="S85" s="51"/>
      <c r="T85" s="51"/>
    </row>
    <row r="86" customFormat="false" ht="12.8" hidden="false" customHeight="false" outlineLevel="0" collapsed="false">
      <c r="A86" s="49"/>
      <c r="B86" s="49"/>
      <c r="C86" s="49" t="n">
        <v>8000</v>
      </c>
      <c r="D86" s="52"/>
      <c r="E86" s="52"/>
      <c r="F86" s="52"/>
      <c r="G86" s="52"/>
      <c r="H86" s="52"/>
      <c r="I86" s="52"/>
      <c r="J86" s="52"/>
      <c r="K86" s="52"/>
      <c r="L86" s="52"/>
      <c r="M86" s="52"/>
      <c r="N86" s="52"/>
      <c r="O86" s="51"/>
      <c r="P86" s="52"/>
      <c r="Q86" s="52"/>
      <c r="R86" s="49"/>
      <c r="S86" s="51"/>
      <c r="T86" s="51"/>
    </row>
    <row r="87" customFormat="false" ht="12.8" hidden="false" customHeight="false" outlineLevel="0" collapsed="false">
      <c r="A87" s="49"/>
      <c r="B87" s="49"/>
      <c r="C87" s="49" t="n">
        <v>10000</v>
      </c>
      <c r="D87" s="52"/>
      <c r="E87" s="52"/>
      <c r="F87" s="52"/>
      <c r="G87" s="52"/>
      <c r="H87" s="52"/>
      <c r="I87" s="52"/>
      <c r="J87" s="52"/>
      <c r="K87" s="52"/>
      <c r="L87" s="52"/>
      <c r="M87" s="52"/>
      <c r="N87" s="52"/>
      <c r="O87" s="51"/>
      <c r="P87" s="52"/>
      <c r="Q87" s="52"/>
      <c r="R87" s="49"/>
      <c r="S87" s="51"/>
      <c r="T87" s="51"/>
    </row>
    <row r="88" customFormat="false" ht="12.8" hidden="false" customHeight="false" outlineLevel="0" collapsed="false">
      <c r="A88" s="22"/>
      <c r="B88" s="22"/>
    </row>
    <row r="89" customFormat="false" ht="12.8" hidden="false" customHeight="false" outlineLevel="0" collapsed="false">
      <c r="A89" s="22"/>
      <c r="B89" s="22"/>
    </row>
    <row r="90" customFormat="false" ht="12.8" hidden="false" customHeight="false" outlineLevel="0" collapsed="false">
      <c r="A90" s="22"/>
      <c r="B90" s="22"/>
    </row>
    <row r="91" customFormat="false" ht="12.8" hidden="false" customHeight="false" outlineLevel="0" collapsed="false">
      <c r="A91" s="22"/>
      <c r="B91" s="22"/>
    </row>
    <row r="92" customFormat="false" ht="12.8" hidden="false" customHeight="false" outlineLevel="0" collapsed="false">
      <c r="A92" s="22"/>
      <c r="B92" s="22"/>
    </row>
    <row r="93" customFormat="false" ht="12.8" hidden="false" customHeight="false" outlineLevel="0" collapsed="false">
      <c r="A93" s="15" t="s">
        <v>78</v>
      </c>
      <c r="B93" s="15"/>
      <c r="C93" s="17" t="s">
        <v>10</v>
      </c>
      <c r="D93" s="15" t="s">
        <v>51</v>
      </c>
      <c r="E93" s="15" t="s">
        <v>52</v>
      </c>
      <c r="F93" s="15" t="s">
        <v>66</v>
      </c>
      <c r="G93" s="15" t="s">
        <v>53</v>
      </c>
      <c r="H93" s="15" t="s">
        <v>55</v>
      </c>
      <c r="I93" s="15" t="s">
        <v>57</v>
      </c>
      <c r="J93" s="15" t="s">
        <v>59</v>
      </c>
      <c r="K93" s="15" t="s">
        <v>60</v>
      </c>
      <c r="L93" s="15" t="s">
        <v>62</v>
      </c>
      <c r="M93" s="15" t="s">
        <v>64</v>
      </c>
      <c r="N93" s="16"/>
      <c r="O93" s="15"/>
      <c r="P93" s="16"/>
      <c r="Q93" s="54"/>
      <c r="R93" s="17" t="s">
        <v>30</v>
      </c>
      <c r="S93" s="15" t="s">
        <v>31</v>
      </c>
      <c r="T93" s="15" t="s">
        <v>32</v>
      </c>
    </row>
    <row r="94" customFormat="false" ht="12.8" hidden="false" customHeight="false" outlineLevel="0" collapsed="false">
      <c r="A94" s="15" t="s">
        <v>33</v>
      </c>
      <c r="B94" s="15" t="n">
        <v>10</v>
      </c>
      <c r="C94" s="15" t="n">
        <v>30</v>
      </c>
      <c r="D94" s="55" t="n">
        <v>0.75</v>
      </c>
      <c r="E94" s="55" t="n">
        <v>1</v>
      </c>
      <c r="F94" s="55" t="n">
        <v>0.75</v>
      </c>
      <c r="G94" s="55" t="n">
        <v>2.5</v>
      </c>
      <c r="H94" s="55" t="n">
        <v>2.5</v>
      </c>
      <c r="I94" s="55" t="n">
        <v>0.5</v>
      </c>
      <c r="J94" s="55" t="n">
        <v>2.5</v>
      </c>
      <c r="K94" s="55" t="n">
        <v>0.5</v>
      </c>
      <c r="L94" s="55" t="n">
        <v>0.25</v>
      </c>
      <c r="M94" s="54" t="n">
        <v>2.5</v>
      </c>
      <c r="N94" s="16"/>
      <c r="O94" s="55"/>
      <c r="P94" s="16"/>
      <c r="Q94" s="55"/>
      <c r="R94" s="15" t="n">
        <f aca="false">AVERAGE(D94:Q94)</f>
        <v>1.375</v>
      </c>
      <c r="S94" s="54" t="n">
        <f aca="false">STDEV(D94:Q94)</f>
        <v>0.987772465927475</v>
      </c>
      <c r="T94" s="54" t="n">
        <f aca="false">S94/SQRT(COUNT(D94:Q94))</f>
        <v>0.312361080233189</v>
      </c>
    </row>
    <row r="95" customFormat="false" ht="12.8" hidden="false" customHeight="false" outlineLevel="0" collapsed="false">
      <c r="A95" s="56" t="n">
        <f aca="false">COUNT(D70:Q87)</f>
        <v>106</v>
      </c>
      <c r="B95" s="15"/>
      <c r="C95" s="15" t="n">
        <v>50</v>
      </c>
      <c r="D95" s="55" t="n">
        <v>0.75</v>
      </c>
      <c r="E95" s="55" t="n">
        <v>2.5</v>
      </c>
      <c r="F95" s="55" t="n">
        <v>1</v>
      </c>
      <c r="G95" s="55" t="n">
        <v>1</v>
      </c>
      <c r="H95" s="55" t="n">
        <v>2.5</v>
      </c>
      <c r="I95" s="55" t="n">
        <v>0.5</v>
      </c>
      <c r="J95" s="55" t="n">
        <v>0.5</v>
      </c>
      <c r="K95" s="55" t="n">
        <v>0.5</v>
      </c>
      <c r="L95" s="55" t="n">
        <v>0.25</v>
      </c>
      <c r="M95" s="54" t="n">
        <v>1</v>
      </c>
      <c r="N95" s="16"/>
      <c r="O95" s="55"/>
      <c r="P95" s="16"/>
      <c r="Q95" s="55"/>
      <c r="R95" s="15" t="n">
        <f aca="false">AVERAGE(D95:Q95)</f>
        <v>1.05</v>
      </c>
      <c r="S95" s="54" t="n">
        <f aca="false">STDEV(D95:Q95)</f>
        <v>0.806225774829855</v>
      </c>
      <c r="T95" s="54" t="n">
        <f aca="false">S95/SQRT(COUNT(D95:Q95))</f>
        <v>0.254950975679639</v>
      </c>
    </row>
    <row r="96" customFormat="false" ht="12.8" hidden="false" customHeight="false" outlineLevel="0" collapsed="false">
      <c r="A96" s="15"/>
      <c r="B96" s="15"/>
      <c r="C96" s="15" t="n">
        <v>80</v>
      </c>
      <c r="D96" s="55" t="n">
        <v>0.75</v>
      </c>
      <c r="E96" s="55" t="n">
        <v>1</v>
      </c>
      <c r="F96" s="55" t="n">
        <v>0.5</v>
      </c>
      <c r="G96" s="55" t="n">
        <v>1</v>
      </c>
      <c r="H96" s="55" t="n">
        <v>0.5</v>
      </c>
      <c r="I96" s="55" t="n">
        <v>0.5</v>
      </c>
      <c r="J96" s="55" t="n">
        <v>0.5</v>
      </c>
      <c r="K96" s="55" t="n">
        <v>0.5</v>
      </c>
      <c r="L96" s="55" t="n">
        <v>0.25</v>
      </c>
      <c r="M96" s="54" t="n">
        <v>1</v>
      </c>
      <c r="N96" s="16"/>
      <c r="O96" s="55"/>
      <c r="P96" s="16"/>
      <c r="Q96" s="55"/>
      <c r="R96" s="15" t="n">
        <f aca="false">AVERAGE(D96:Q96)</f>
        <v>0.65</v>
      </c>
      <c r="S96" s="54" t="n">
        <f aca="false">STDEV(D96:Q96)</f>
        <v>0.268741924943285</v>
      </c>
      <c r="T96" s="54" t="n">
        <f aca="false">S96/SQRT(COUNT(D96:Q96))</f>
        <v>0.0849836585598798</v>
      </c>
    </row>
    <row r="97" customFormat="false" ht="12.8" hidden="false" customHeight="false" outlineLevel="0" collapsed="false">
      <c r="A97" s="15"/>
      <c r="B97" s="15"/>
      <c r="C97" s="15" t="n">
        <v>100</v>
      </c>
      <c r="D97" s="55" t="n">
        <v>0.5</v>
      </c>
      <c r="E97" s="55" t="n">
        <v>0.75</v>
      </c>
      <c r="F97" s="55" t="n">
        <v>0.5</v>
      </c>
      <c r="G97" s="55" t="n">
        <v>5</v>
      </c>
      <c r="H97" s="55" t="n">
        <v>0.75</v>
      </c>
      <c r="I97" s="55" t="n">
        <v>0.5</v>
      </c>
      <c r="J97" s="55" t="n">
        <v>1</v>
      </c>
      <c r="K97" s="55" t="n">
        <v>0.25</v>
      </c>
      <c r="L97" s="55" t="n">
        <v>0.25</v>
      </c>
      <c r="M97" s="54" t="n">
        <v>1</v>
      </c>
      <c r="N97" s="16"/>
      <c r="O97" s="55"/>
      <c r="P97" s="16"/>
      <c r="Q97" s="55"/>
      <c r="R97" s="15" t="n">
        <f aca="false">AVERAGE(D97:Q97)</f>
        <v>1.05</v>
      </c>
      <c r="S97" s="54" t="n">
        <f aca="false">STDEV(D97:Q97)</f>
        <v>1.41323112838001</v>
      </c>
      <c r="T97" s="54" t="n">
        <f aca="false">S97/SQRT(COUNT(D97:Q97))</f>
        <v>0.446902922593064</v>
      </c>
    </row>
    <row r="98" customFormat="false" ht="12.8" hidden="false" customHeight="false" outlineLevel="0" collapsed="false">
      <c r="A98" s="15"/>
      <c r="B98" s="15"/>
      <c r="C98" s="15" t="n">
        <v>200</v>
      </c>
      <c r="D98" s="55" t="n">
        <v>1</v>
      </c>
      <c r="E98" s="55" t="n">
        <v>0.5</v>
      </c>
      <c r="F98" s="55" t="n">
        <v>0.75</v>
      </c>
      <c r="G98" s="55" t="n">
        <v>2.5</v>
      </c>
      <c r="H98" s="55" t="n">
        <v>0.75</v>
      </c>
      <c r="I98" s="55" t="n">
        <v>0.75</v>
      </c>
      <c r="J98" s="55" t="n">
        <v>2.5</v>
      </c>
      <c r="K98" s="55" t="n">
        <v>0.25</v>
      </c>
      <c r="L98" s="55" t="n">
        <v>0.5</v>
      </c>
      <c r="M98" s="54" t="n">
        <v>1</v>
      </c>
      <c r="N98" s="16"/>
      <c r="O98" s="55"/>
      <c r="P98" s="16"/>
      <c r="Q98" s="55"/>
      <c r="R98" s="15" t="n">
        <f aca="false">AVERAGE(D98:Q98)</f>
        <v>1.05</v>
      </c>
      <c r="S98" s="54" t="n">
        <f aca="false">STDEV(D98:Q98)</f>
        <v>0.797565740933693</v>
      </c>
      <c r="T98" s="54" t="n">
        <f aca="false">S98/SQRT(COUNT(D98:Q98))</f>
        <v>0.252212432507026</v>
      </c>
    </row>
    <row r="99" customFormat="false" ht="12.8" hidden="false" customHeight="false" outlineLevel="0" collapsed="false">
      <c r="A99" s="15"/>
      <c r="B99" s="15"/>
      <c r="C99" s="15" t="n">
        <v>300</v>
      </c>
      <c r="D99" s="55" t="n">
        <v>2.5</v>
      </c>
      <c r="E99" s="55" t="n">
        <v>0.75</v>
      </c>
      <c r="F99" s="55" t="n">
        <v>0.75</v>
      </c>
      <c r="G99" s="55" t="n">
        <v>2.5</v>
      </c>
      <c r="H99" s="55" t="n">
        <v>1</v>
      </c>
      <c r="I99" s="55" t="n">
        <v>5</v>
      </c>
      <c r="J99" s="55" t="n">
        <v>2.5</v>
      </c>
      <c r="K99" s="55" t="n">
        <v>0.75</v>
      </c>
      <c r="L99" s="55" t="n">
        <v>0.75</v>
      </c>
      <c r="M99" s="54" t="n">
        <v>2.5</v>
      </c>
      <c r="N99" s="16"/>
      <c r="O99" s="55"/>
      <c r="P99" s="16"/>
      <c r="Q99" s="55"/>
      <c r="R99" s="15" t="n">
        <f aca="false">AVERAGE(D99:Q99)</f>
        <v>1.9</v>
      </c>
      <c r="S99" s="54" t="n">
        <f aca="false">STDEV(D99:Q99)</f>
        <v>1.38041861605658</v>
      </c>
      <c r="T99" s="54" t="n">
        <f aca="false">S99/SQRT(COUNT(D99:Q99))</f>
        <v>0.436526695123626</v>
      </c>
    </row>
    <row r="100" customFormat="false" ht="12.8" hidden="false" customHeight="false" outlineLevel="0" collapsed="false">
      <c r="A100" s="15"/>
      <c r="B100" s="15"/>
      <c r="C100" s="15" t="n">
        <v>400</v>
      </c>
      <c r="D100" s="55" t="n">
        <v>2.5</v>
      </c>
      <c r="E100" s="55" t="n">
        <v>2.5</v>
      </c>
      <c r="F100" s="55" t="n">
        <v>2.5</v>
      </c>
      <c r="G100" s="55" t="n">
        <v>5</v>
      </c>
      <c r="H100" s="55" t="n">
        <v>2.5</v>
      </c>
      <c r="I100" s="55" t="n">
        <v>2.5</v>
      </c>
      <c r="J100" s="55" t="n">
        <v>2.5</v>
      </c>
      <c r="K100" s="55" t="n">
        <v>2.5</v>
      </c>
      <c r="L100" s="55" t="n">
        <v>2.5</v>
      </c>
      <c r="M100" s="54" t="n">
        <v>7.5</v>
      </c>
      <c r="N100" s="16"/>
      <c r="O100" s="55"/>
      <c r="P100" s="16"/>
      <c r="Q100" s="55"/>
      <c r="R100" s="15" t="n">
        <f aca="false">AVERAGE(D100:Q100)</f>
        <v>3.25</v>
      </c>
      <c r="S100" s="54" t="n">
        <f aca="false">STDEV(D100:Q100)</f>
        <v>1.68737139427638</v>
      </c>
      <c r="T100" s="54" t="n">
        <f aca="false">S100/SQRT(COUNT(D100:Q100))</f>
        <v>0.533593686452737</v>
      </c>
    </row>
    <row r="101" customFormat="false" ht="12.8" hidden="false" customHeight="false" outlineLevel="0" collapsed="false">
      <c r="A101" s="15"/>
      <c r="B101" s="15"/>
      <c r="C101" s="15" t="n">
        <v>500</v>
      </c>
      <c r="D101" s="55" t="n">
        <v>2.5</v>
      </c>
      <c r="E101" s="55" t="n">
        <v>2.5</v>
      </c>
      <c r="F101" s="55" t="n">
        <v>2.5</v>
      </c>
      <c r="G101" s="55" t="n">
        <v>2.5</v>
      </c>
      <c r="H101" s="55" t="n">
        <v>2.5</v>
      </c>
      <c r="I101" s="55" t="n">
        <v>2.5</v>
      </c>
      <c r="J101" s="55" t="n">
        <v>2.5</v>
      </c>
      <c r="K101" s="55" t="n">
        <v>2.5</v>
      </c>
      <c r="L101" s="55" t="n">
        <v>5</v>
      </c>
      <c r="M101" s="54" t="n">
        <v>7.5</v>
      </c>
      <c r="N101" s="16"/>
      <c r="O101" s="55"/>
      <c r="P101" s="16"/>
      <c r="Q101" s="55"/>
      <c r="R101" s="15" t="n">
        <f aca="false">AVERAGE(D101:Q101)</f>
        <v>3.25</v>
      </c>
      <c r="S101" s="54" t="n">
        <f aca="false">STDEV(D101:Q101)</f>
        <v>1.68737139427638</v>
      </c>
      <c r="T101" s="54" t="n">
        <f aca="false">S101/SQRT(COUNT(D101:Q101))</f>
        <v>0.533593686452737</v>
      </c>
    </row>
    <row r="102" customFormat="false" ht="12.8" hidden="false" customHeight="false" outlineLevel="0" collapsed="false">
      <c r="A102" s="15"/>
      <c r="B102" s="15"/>
      <c r="C102" s="15" t="n">
        <v>800</v>
      </c>
      <c r="D102" s="55" t="n">
        <v>5</v>
      </c>
      <c r="E102" s="55" t="n">
        <v>7.5</v>
      </c>
      <c r="F102" s="55" t="n">
        <v>5</v>
      </c>
      <c r="G102" s="55" t="n">
        <v>10</v>
      </c>
      <c r="H102" s="55" t="n">
        <v>5</v>
      </c>
      <c r="I102" s="55" t="n">
        <v>7.5</v>
      </c>
      <c r="J102" s="55" t="n">
        <v>5</v>
      </c>
      <c r="K102" s="55" t="n">
        <v>5</v>
      </c>
      <c r="L102" s="55" t="n">
        <v>5</v>
      </c>
      <c r="M102" s="54" t="n">
        <v>10</v>
      </c>
      <c r="N102" s="16"/>
      <c r="O102" s="55"/>
      <c r="P102" s="16"/>
      <c r="Q102" s="55"/>
      <c r="R102" s="15" t="n">
        <f aca="false">AVERAGE(D102:Q102)</f>
        <v>6.5</v>
      </c>
      <c r="S102" s="54" t="n">
        <f aca="false">STDEV(D102:Q102)</f>
        <v>2.10818510677892</v>
      </c>
      <c r="T102" s="54" t="n">
        <f aca="false">S102/SQRT(COUNT(D102:Q102))</f>
        <v>0.666666666666667</v>
      </c>
    </row>
    <row r="103" customFormat="false" ht="12.8" hidden="false" customHeight="false" outlineLevel="0" collapsed="false">
      <c r="A103" s="15"/>
      <c r="B103" s="15"/>
      <c r="C103" s="15" t="n">
        <v>1000</v>
      </c>
      <c r="D103" s="55" t="n">
        <v>5</v>
      </c>
      <c r="E103" s="55" t="n">
        <v>5</v>
      </c>
      <c r="F103" s="55" t="n">
        <v>7.5</v>
      </c>
      <c r="G103" s="55"/>
      <c r="H103" s="55" t="n">
        <v>10</v>
      </c>
      <c r="I103" s="55" t="n">
        <v>10</v>
      </c>
      <c r="J103" s="55" t="n">
        <v>7.5</v>
      </c>
      <c r="K103" s="55" t="n">
        <v>7.5</v>
      </c>
      <c r="L103" s="55" t="n">
        <v>5</v>
      </c>
      <c r="M103" s="15"/>
      <c r="N103" s="16"/>
      <c r="O103" s="55"/>
      <c r="P103" s="16"/>
      <c r="Q103" s="55"/>
      <c r="R103" s="15" t="n">
        <f aca="false">AVERAGE(D103:Q103)</f>
        <v>7.1875</v>
      </c>
      <c r="S103" s="54" t="n">
        <f aca="false">STDEV(D103:Q103)</f>
        <v>2.0863074009907</v>
      </c>
      <c r="T103" s="54" t="n">
        <f aca="false">S103/SQRT(COUNT(D103:Q103))</f>
        <v>0.737621055440103</v>
      </c>
    </row>
    <row r="104" customFormat="false" ht="12.8" hidden="false" customHeight="false" outlineLevel="0" collapsed="false">
      <c r="A104" s="15"/>
      <c r="B104" s="15"/>
      <c r="C104" s="15" t="n">
        <v>1500</v>
      </c>
      <c r="D104" s="55" t="n">
        <v>5</v>
      </c>
      <c r="E104" s="55" t="n">
        <v>7.5</v>
      </c>
      <c r="F104" s="55"/>
      <c r="G104" s="55"/>
      <c r="H104" s="55"/>
      <c r="I104" s="55" t="n">
        <v>10</v>
      </c>
      <c r="J104" s="55"/>
      <c r="K104" s="55" t="n">
        <v>7.5</v>
      </c>
      <c r="L104" s="55" t="n">
        <v>7.5</v>
      </c>
      <c r="M104" s="15"/>
      <c r="N104" s="16"/>
      <c r="O104" s="55"/>
      <c r="P104" s="16"/>
      <c r="Q104" s="55"/>
      <c r="R104" s="15" t="n">
        <f aca="false">AVERAGE(D104:Q104)</f>
        <v>7.5</v>
      </c>
      <c r="S104" s="54" t="n">
        <f aca="false">STDEV(D104:Q104)</f>
        <v>1.76776695296637</v>
      </c>
      <c r="T104" s="54" t="n">
        <f aca="false">S104/SQRT(COUNT(D104:Q104))</f>
        <v>0.790569415042095</v>
      </c>
    </row>
    <row r="105" customFormat="false" ht="12.8" hidden="false" customHeight="false" outlineLevel="0" collapsed="false">
      <c r="A105" s="15"/>
      <c r="B105" s="15"/>
      <c r="C105" s="15" t="n">
        <v>2000</v>
      </c>
      <c r="D105" s="55" t="n">
        <v>10</v>
      </c>
      <c r="E105" s="55"/>
      <c r="F105" s="55"/>
      <c r="G105" s="55"/>
      <c r="H105" s="55"/>
      <c r="I105" s="55" t="n">
        <v>10</v>
      </c>
      <c r="J105" s="55"/>
      <c r="K105" s="55" t="n">
        <v>7.5</v>
      </c>
      <c r="L105" s="55" t="n">
        <v>7.5</v>
      </c>
      <c r="M105" s="15"/>
      <c r="N105" s="16"/>
      <c r="O105" s="55"/>
      <c r="P105" s="16"/>
      <c r="Q105" s="55"/>
      <c r="R105" s="15" t="n">
        <f aca="false">AVERAGE(D105:Q105)</f>
        <v>8.75</v>
      </c>
      <c r="S105" s="54" t="n">
        <f aca="false">STDEV(D105:Q105)</f>
        <v>1.44337567297406</v>
      </c>
      <c r="T105" s="54" t="n">
        <f aca="false">S105/SQRT(COUNT(D105:Q105))</f>
        <v>0.721687836487032</v>
      </c>
    </row>
    <row r="106" customFormat="false" ht="12.8" hidden="false" customHeight="false" outlineLevel="0" collapsed="false">
      <c r="A106" s="15"/>
      <c r="B106" s="15"/>
      <c r="C106" s="15" t="n">
        <v>2500</v>
      </c>
      <c r="D106" s="55"/>
      <c r="E106" s="55"/>
      <c r="F106" s="55"/>
      <c r="G106" s="55"/>
      <c r="H106" s="55"/>
      <c r="I106" s="55"/>
      <c r="J106" s="55"/>
      <c r="K106" s="55" t="n">
        <v>7.5</v>
      </c>
      <c r="L106" s="55"/>
      <c r="M106" s="15"/>
      <c r="N106" s="16"/>
      <c r="O106" s="55"/>
      <c r="P106" s="16"/>
      <c r="Q106" s="55"/>
      <c r="R106" s="15" t="n">
        <f aca="false">AVERAGE(D106:Q106)</f>
        <v>7.5</v>
      </c>
      <c r="S106" s="54"/>
      <c r="T106" s="54"/>
    </row>
    <row r="107" customFormat="false" ht="12.8" hidden="false" customHeight="false" outlineLevel="0" collapsed="false">
      <c r="A107" s="15"/>
      <c r="B107" s="15"/>
      <c r="C107" s="15" t="n">
        <v>3000</v>
      </c>
      <c r="D107" s="55"/>
      <c r="E107" s="55"/>
      <c r="F107" s="55"/>
      <c r="G107" s="55"/>
      <c r="H107" s="55"/>
      <c r="I107" s="55"/>
      <c r="J107" s="55"/>
      <c r="K107" s="55" t="n">
        <v>10</v>
      </c>
      <c r="L107" s="55" t="n">
        <v>10</v>
      </c>
      <c r="M107" s="15"/>
      <c r="N107" s="16"/>
      <c r="O107" s="55"/>
      <c r="P107" s="16"/>
      <c r="Q107" s="55"/>
      <c r="R107" s="15" t="n">
        <f aca="false">AVERAGE(D107:Q107)</f>
        <v>10</v>
      </c>
      <c r="S107" s="54" t="n">
        <f aca="false">STDEV(D107:Q107)</f>
        <v>0</v>
      </c>
      <c r="T107" s="54" t="n">
        <f aca="false">S107/SQRT(COUNT(D107:Q107))</f>
        <v>0</v>
      </c>
    </row>
    <row r="108" customFormat="false" ht="12.8" hidden="false" customHeight="false" outlineLevel="0" collapsed="false">
      <c r="A108" s="15"/>
      <c r="B108" s="15"/>
      <c r="C108" s="15" t="n">
        <v>4000</v>
      </c>
      <c r="D108" s="55"/>
      <c r="E108" s="55"/>
      <c r="F108" s="55"/>
      <c r="G108" s="55"/>
      <c r="H108" s="55"/>
      <c r="I108" s="55"/>
      <c r="J108" s="55"/>
      <c r="K108" s="55" t="n">
        <v>10</v>
      </c>
      <c r="L108" s="55" t="n">
        <v>10</v>
      </c>
      <c r="M108" s="15"/>
      <c r="N108" s="16"/>
      <c r="O108" s="55"/>
      <c r="P108" s="16"/>
      <c r="Q108" s="55"/>
      <c r="R108" s="15" t="n">
        <f aca="false">AVERAGE(D108:Q108)</f>
        <v>10</v>
      </c>
      <c r="S108" s="54" t="n">
        <f aca="false">STDEV(D108:Q108)</f>
        <v>0</v>
      </c>
      <c r="T108" s="54" t="n">
        <f aca="false">S108/SQRT(COUNT(D108:Q108))</f>
        <v>0</v>
      </c>
    </row>
    <row r="109" customFormat="false" ht="12.8" hidden="false" customHeight="false" outlineLevel="0" collapsed="false">
      <c r="A109" s="15"/>
      <c r="B109" s="15"/>
      <c r="C109" s="15" t="n">
        <v>6000</v>
      </c>
      <c r="D109" s="55"/>
      <c r="E109" s="55"/>
      <c r="F109" s="55"/>
      <c r="G109" s="55"/>
      <c r="H109" s="55"/>
      <c r="I109" s="55"/>
      <c r="J109" s="55"/>
      <c r="K109" s="55"/>
      <c r="L109" s="55"/>
      <c r="M109" s="16"/>
      <c r="N109" s="16"/>
      <c r="O109" s="55"/>
      <c r="P109" s="16"/>
      <c r="Q109" s="55"/>
      <c r="R109" s="15"/>
      <c r="S109" s="54"/>
      <c r="T109" s="54"/>
    </row>
    <row r="110" customFormat="false" ht="12.8" hidden="false" customHeight="false" outlineLevel="0" collapsed="false">
      <c r="A110" s="15"/>
      <c r="B110" s="15"/>
      <c r="C110" s="15" t="n">
        <v>8000</v>
      </c>
      <c r="D110" s="55"/>
      <c r="E110" s="55"/>
      <c r="F110" s="55"/>
      <c r="G110" s="55"/>
      <c r="H110" s="55"/>
      <c r="I110" s="55"/>
      <c r="J110" s="55"/>
      <c r="K110" s="55"/>
      <c r="L110" s="55"/>
      <c r="M110" s="16"/>
      <c r="N110" s="16"/>
      <c r="O110" s="55"/>
      <c r="P110" s="16"/>
      <c r="Q110" s="55"/>
      <c r="R110" s="15"/>
      <c r="S110" s="54"/>
      <c r="T110" s="54"/>
    </row>
    <row r="111" customFormat="false" ht="12.8" hidden="false" customHeight="false" outlineLevel="0" collapsed="false">
      <c r="A111" s="15"/>
      <c r="B111" s="15"/>
      <c r="C111" s="15" t="n">
        <v>10000</v>
      </c>
      <c r="D111" s="55"/>
      <c r="E111" s="55"/>
      <c r="F111" s="55"/>
      <c r="G111" s="55"/>
      <c r="H111" s="55"/>
      <c r="I111" s="55"/>
      <c r="J111" s="55"/>
      <c r="K111" s="55"/>
      <c r="L111" s="55"/>
      <c r="M111" s="16"/>
      <c r="N111" s="16"/>
      <c r="O111" s="55"/>
      <c r="P111" s="16"/>
      <c r="Q111" s="55"/>
      <c r="R111" s="15"/>
      <c r="S111" s="54"/>
      <c r="T111" s="54"/>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&amp;CSeite &amp;P</oddFooter>
  </headerFooter>
  <drawing r:id="rId1"/>
</worksheet>
</file>

<file path=docProps/app.xml><?xml version="1.0" encoding="utf-8"?>
<Properties xmlns="http://schemas.openxmlformats.org/officeDocument/2006/extended-properties" xmlns:vt="http://schemas.openxmlformats.org/officeDocument/2006/docPropsVTypes">
  <Template/>
  <TotalTime>516</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2025-03-10T13:06:49Z</dcterms:created>
  <dc:creator>Joscha Arne Alt</dc:creator>
  <dc:description/>
  <dc:language>de-DE</dc:language>
  <cp:lastModifiedBy>Joscha Arne Alt</cp:lastModifiedBy>
  <dcterms:modified xsi:type="dcterms:W3CDTF">2025-03-25T13:29:01Z</dcterms:modified>
  <cp:revision>33</cp:revision>
  <dc:subject/>
  <dc:title/>
</cp:coreProperties>
</file>

<file path=docProps/custom.xml><?xml version="1.0" encoding="utf-8"?>
<Properties xmlns="http://schemas.openxmlformats.org/officeDocument/2006/custom-properties" xmlns:vt="http://schemas.openxmlformats.org/officeDocument/2006/docPropsVTypes"/>
</file>